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05" tabRatio="806" activeTab="3"/>
  </bookViews>
  <sheets>
    <sheet name="政府性基金预算收入决算表" sheetId="2" r:id="rId1"/>
    <sheet name="政府性基金预算支出决算表" sheetId="4" r:id="rId2"/>
    <sheet name="政府性基金转移支付决算表" sheetId="5" r:id="rId3"/>
    <sheet name="政府专项债务限额和余额情况表" sheetId="1" r:id="rId4"/>
  </sheets>
  <externalReferences>
    <externalReference r:id="rId5"/>
  </externalReferences>
  <definedNames>
    <definedName name="_xlnm.Print_Area" localSheetId="0">政府性基金预算收入决算表!$A$1:$D$59</definedName>
    <definedName name="_xlnm.Print_Area" localSheetId="1">政府性基金预算支出决算表!$A$1:$C$201</definedName>
    <definedName name="_xlnm.Print_Area" localSheetId="2">政府性基金转移支付决算表!$A$1:$D$22</definedName>
    <definedName name="_xlnm.Print_Area" localSheetId="3">政府专项债务限额和余额情况表!$A$1:$C$9</definedName>
    <definedName name="_xlnm.Print_Titles" localSheetId="0">政府性基金预算收入决算表!$4:$4</definedName>
    <definedName name="_xlnm.Print_Titles" localSheetId="1">政府性基金预算支出决算表!$4:$4</definedName>
  </definedNames>
  <calcPr calcId="144525"/>
</workbook>
</file>

<file path=xl/sharedStrings.xml><?xml version="1.0" encoding="utf-8"?>
<sst xmlns="http://schemas.openxmlformats.org/spreadsheetml/2006/main" count="372" uniqueCount="349">
  <si>
    <t>2019年度叶城县政府性基金预算收入决算录入表</t>
  </si>
  <si>
    <t>录入08表</t>
  </si>
  <si>
    <t>单位:万元</t>
  </si>
  <si>
    <t>科目编码</t>
  </si>
  <si>
    <t>科目名称</t>
  </si>
  <si>
    <t>决算数</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</si>
  <si>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</si>
  <si>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</si>
  <si>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</si>
  <si>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</si>
  <si>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</si>
  <si>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</si>
  <si>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</si>
  <si>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</si>
  <si>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</si>
  <si>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</si>
  <si>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</si>
  <si>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</si>
  <si>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</si>
  <si>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</si>
  <si>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</si>
  <si>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</si>
  <si>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</si>
  <si>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</si>
  <si>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</si>
  <si>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</si>
  <si>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</si>
  <si>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</si>
  <si>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</si>
  <si>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</si>
  <si>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</si>
  <si>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</si>
  <si>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</si>
  <si>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</si>
  <si>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</si>
  <si>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</si>
  <si>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</si>
  <si>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</si>
  <si>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南水北调工程建设资金</t>
  </si>
  <si>
    <t xml:space="preserve">    三峡工程后续工作资金</t>
  </si>
  <si>
    <t xml:space="preserve">    省级重大水利工程建设资金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</si>
  <si>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</si>
  <si>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</si>
  <si>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</si>
  <si>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</si>
  <si>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</si>
  <si>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</si>
  <si>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</si>
  <si>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</si>
  <si>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</si>
  <si>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</si>
  <si>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</si>
  <si>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</si>
  <si>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</si>
  <si>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</si>
  <si>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</si>
  <si>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</si>
  <si>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其他政府性基金收入</t>
  </si>
  <si>
    <t>专项债券对应项目专项收入</t>
  </si>
  <si>
    <t xml:space="preserve">  海南省高等级公路车辆通行附加费专项债务对应项目专项收入  </t>
  </si>
  <si>
    <t xml:space="preserve">  港口建设费专项债务对应项目专项收入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</si>
  <si>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</si>
  <si>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</si>
  <si>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</si>
  <si>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</si>
  <si>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</si>
  <si>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国有土地收益基金专项债务对应项目专项收入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</si>
  <si>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</si>
  <si>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</si>
  <si>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</si>
  <si>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</si>
  <si>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</si>
  <si>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</si>
  <si>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</si>
  <si>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</si>
  <si>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</si>
  <si>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</si>
  <si>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</si>
  <si>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</si>
  <si>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2019年度叶城县政府性基金预算支出决算功能分类录入表</t>
  </si>
  <si>
    <t>录入09表</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</si>
  <si>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</si>
  <si>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</si>
  <si>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</si>
  <si>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</si>
  <si>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</si>
  <si>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</si>
  <si>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</si>
  <si>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</si>
  <si>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</si>
  <si>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</si>
  <si>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</si>
  <si>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</si>
  <si>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</si>
  <si>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资助少数语电影译制</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</si>
  <si>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</si>
  <si>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</si>
  <si>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</si>
  <si>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</si>
  <si>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</si>
  <si>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</si>
  <si>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</si>
  <si>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</si>
  <si>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</si>
  <si>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</si>
  <si>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</si>
  <si>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</si>
  <si>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</si>
  <si>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</si>
  <si>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</si>
  <si>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</si>
  <si>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</si>
  <si>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</si>
  <si>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</si>
  <si>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</si>
  <si>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</si>
  <si>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</si>
  <si>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</si>
  <si>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</si>
  <si>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</si>
  <si>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</si>
  <si>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</si>
  <si>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</si>
  <si>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</si>
  <si>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</si>
  <si>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</si>
  <si>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</si>
  <si>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</si>
  <si>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</si>
  <si>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</si>
  <si>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</si>
  <si>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</si>
  <si>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</si>
  <si>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</si>
  <si>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</si>
  <si>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</si>
  <si>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</si>
  <si>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</si>
  <si>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</si>
  <si>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</si>
  <si>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</si>
  <si>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</si>
  <si>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</si>
  <si>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</si>
  <si>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</si>
  <si>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</si>
  <si>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</si>
  <si>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</si>
  <si>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</si>
  <si>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</si>
  <si>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</si>
  <si>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</si>
  <si>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</si>
  <si>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</si>
  <si>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</si>
  <si>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</si>
  <si>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</si>
  <si>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</si>
  <si>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</si>
  <si>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</si>
  <si>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</si>
  <si>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</si>
  <si>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</si>
  <si>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</si>
  <si>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</si>
  <si>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</si>
  <si>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</si>
  <si>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</si>
  <si>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</si>
  <si>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</si>
  <si>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</si>
  <si>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</si>
  <si>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</si>
  <si>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</si>
  <si>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</si>
  <si>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</si>
  <si>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</si>
  <si>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三峡工程后续工作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</si>
  <si>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</si>
  <si>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</si>
  <si>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</si>
  <si>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</si>
  <si>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</si>
  <si>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</si>
  <si>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</si>
  <si>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</si>
  <si>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</si>
  <si>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</si>
  <si>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</si>
  <si>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</si>
  <si>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</si>
  <si>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</si>
  <si>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</si>
  <si>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</si>
  <si>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</si>
  <si>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</si>
  <si>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</si>
  <si>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</si>
  <si>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</si>
  <si>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</si>
  <si>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</si>
  <si>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</si>
  <si>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</si>
  <si>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</si>
  <si>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</si>
  <si>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</si>
  <si>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</si>
  <si>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</si>
  <si>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</si>
  <si>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</si>
  <si>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</si>
  <si>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</si>
  <si>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</si>
  <si>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</si>
  <si>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</si>
  <si>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</si>
  <si>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</si>
  <si>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</si>
  <si>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</si>
  <si>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</si>
  <si>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</si>
  <si>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</si>
  <si>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</si>
  <si>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</si>
  <si>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</si>
  <si>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</si>
  <si>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</si>
  <si>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</si>
  <si>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</si>
  <si>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</si>
  <si>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</si>
  <si>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</si>
  <si>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</si>
  <si>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</si>
  <si>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</si>
  <si>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</si>
  <si>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</si>
  <si>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</si>
  <si>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资源勘探信息等支出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</si>
  <si>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</si>
  <si>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</si>
  <si>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</si>
  <si>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</si>
  <si>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</si>
  <si>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</si>
  <si>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</si>
  <si>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</si>
  <si>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</si>
  <si>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</si>
  <si>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</si>
  <si>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</si>
  <si>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</si>
  <si>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</si>
  <si>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</si>
  <si>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</si>
  <si>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</si>
  <si>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</si>
  <si>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</si>
  <si>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</si>
  <si>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</si>
  <si>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</si>
  <si>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</si>
  <si>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</si>
  <si>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</si>
  <si>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</si>
  <si>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</si>
  <si>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</si>
  <si>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</si>
  <si>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</si>
  <si>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</si>
  <si>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</si>
  <si>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</si>
  <si>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</si>
  <si>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</si>
  <si>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</si>
  <si>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</si>
  <si>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</si>
  <si>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</si>
  <si>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</si>
  <si>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国有土地收益基金债务付息支出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</si>
  <si>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</si>
  <si>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</si>
  <si>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</si>
  <si>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</si>
  <si>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</si>
  <si>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</si>
  <si>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</si>
  <si>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</si>
  <si>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</si>
  <si>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</si>
  <si>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</si>
  <si>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</si>
  <si>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</si>
  <si>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</si>
  <si>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</si>
  <si>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</si>
  <si>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</si>
  <si>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</si>
  <si>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国有土地收益基金债务发行费用支出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</si>
  <si>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</si>
  <si>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</si>
  <si>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</si>
  <si>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</si>
  <si>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</si>
  <si>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</si>
  <si>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</si>
  <si>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</si>
  <si>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</si>
  <si>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</si>
  <si>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</si>
  <si>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</si>
  <si>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2019年度叶城县政府性基金预算转移性收支决算录入表</t>
  </si>
  <si>
    <t>录入11表</t>
  </si>
  <si>
    <t>单位：万元</t>
  </si>
  <si>
    <t>项目</t>
  </si>
  <si>
    <t>政府性基金预算上级补助收入</t>
  </si>
  <si>
    <t>政府性基金预算补助下级支出</t>
  </si>
  <si>
    <t>政府性基金预算下级上解收入</t>
  </si>
  <si>
    <t>政府性基金预算上解上级支出</t>
  </si>
  <si>
    <t>待偿债置换专项债券上年结余</t>
  </si>
  <si>
    <t>政府性基金预算上年结余</t>
  </si>
  <si>
    <t>政府性基金预算调入资金</t>
  </si>
  <si>
    <t>政府性基金预算调出资金</t>
  </si>
  <si>
    <t xml:space="preserve">  一般公共预算调入</t>
  </si>
  <si>
    <t xml:space="preserve">  其他调入资金</t>
  </si>
  <si>
    <t>债务收入</t>
  </si>
  <si>
    <t>债务还本支出</t>
  </si>
  <si>
    <t xml:space="preserve">  地方政府债务收入</t>
  </si>
  <si>
    <t xml:space="preserve">  地方政府专项债务还本支出</t>
  </si>
  <si>
    <t xml:space="preserve">    专项债务收入</t>
  </si>
  <si>
    <t>债务转贷收入</t>
  </si>
  <si>
    <t>债务转贷支出</t>
  </si>
  <si>
    <t xml:space="preserve">  地方政府专项债务转贷收入</t>
  </si>
  <si>
    <t>政府性基金预算省补助计划单列市收入</t>
  </si>
  <si>
    <t>政府性基金预算计划单列市上解省支出</t>
  </si>
  <si>
    <t>政府性基金预算计划单列市上解省收入</t>
  </si>
  <si>
    <t>政府性基金预算省补助计划单列市支出</t>
  </si>
  <si>
    <t>待偿债置换专项债券结余</t>
  </si>
  <si>
    <t>政府性基金预算年终结余</t>
  </si>
  <si>
    <t>收　　入　　总　　计　</t>
  </si>
  <si>
    <t>支　　出　　总　　计　</t>
  </si>
  <si>
    <t>叶城县2019年政府专项债务限额和余额情况表</t>
  </si>
  <si>
    <t xml:space="preserve">
单位:万元</t>
  </si>
  <si>
    <t>预算数</t>
  </si>
  <si>
    <t>上年末地方政府债务余额</t>
  </si>
  <si>
    <t>本年地方政府债务余额限额(预算数)</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</si>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</sst>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0"/>
      <color rgb="FF000000"/>
      <name val="Times New Roman"/>
      <charset val="204"/>
    </font>
    <font>
      <b/>
      <sz val="18"/>
      <name val="宋体"/>
      <charset val="134"/>
    </font>
    <font>
      <sz val="10"/>
      <name val="宋体"/>
      <charset val="134"/>
    </font>
    <font>
      <b/>
      <sz val="10"/>
      <name val="宋体"/>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5">
    <fill>
      <patternFill patternType="none"/>
    </fill>
    <fill>
      <patternFill patternType="gray125"/>
    </fill>
    <fill>
      <patternFill patternType="solid">
        <fgColor theme="0"/>
        <bgColor indexed="64"/>
      </patternFill>
    </fill>
    <fill>
      <patternFill patternType="mediumGray">
        <fgColor indexed="9"/>
        <bgColor theme="0"/>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5" fillId="0" borderId="0" applyFont="0" applyFill="0" applyBorder="0" applyAlignment="0" applyProtection="0">
      <alignment vertical="center"/>
    </xf>
    <xf numFmtId="0" fontId="8" fillId="14" borderId="0" applyNumberFormat="0" applyBorder="0" applyAlignment="0" applyProtection="0">
      <alignment vertical="center"/>
    </xf>
    <xf numFmtId="0" fontId="14" fillId="11" borderId="6"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8" fillId="8" borderId="0" applyNumberFormat="0" applyBorder="0" applyAlignment="0" applyProtection="0">
      <alignment vertical="center"/>
    </xf>
    <xf numFmtId="0" fontId="10" fillId="5" borderId="0" applyNumberFormat="0" applyBorder="0" applyAlignment="0" applyProtection="0">
      <alignment vertical="center"/>
    </xf>
    <xf numFmtId="43" fontId="5" fillId="0" borderId="0" applyFont="0" applyFill="0" applyBorder="0" applyAlignment="0" applyProtection="0">
      <alignment vertical="center"/>
    </xf>
    <xf numFmtId="0" fontId="13" fillId="16" borderId="0" applyNumberFormat="0" applyBorder="0" applyAlignment="0" applyProtection="0">
      <alignment vertical="center"/>
    </xf>
    <xf numFmtId="0" fontId="17" fillId="0" borderId="0" applyNumberFormat="0" applyFill="0" applyBorder="0" applyAlignment="0" applyProtection="0">
      <alignment vertical="center"/>
    </xf>
    <xf numFmtId="9" fontId="5" fillId="0" borderId="0" applyFont="0" applyFill="0" applyBorder="0" applyAlignment="0" applyProtection="0">
      <alignment vertical="center"/>
    </xf>
    <xf numFmtId="0" fontId="19" fillId="0" borderId="0" applyNumberFormat="0" applyFill="0" applyBorder="0" applyAlignment="0" applyProtection="0">
      <alignment vertical="center"/>
    </xf>
    <xf numFmtId="0" fontId="5" fillId="17" borderId="8" applyNumberFormat="0" applyFont="0" applyAlignment="0" applyProtection="0">
      <alignment vertical="center"/>
    </xf>
    <xf numFmtId="0" fontId="13" fillId="10" borderId="0" applyNumberFormat="0" applyBorder="0" applyAlignment="0" applyProtection="0">
      <alignment vertical="center"/>
    </xf>
    <xf numFmtId="0" fontId="9"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4" applyNumberFormat="0" applyFill="0" applyAlignment="0" applyProtection="0">
      <alignment vertical="center"/>
    </xf>
    <xf numFmtId="0" fontId="21" fillId="0" borderId="4" applyNumberFormat="0" applyFill="0" applyAlignment="0" applyProtection="0">
      <alignment vertical="center"/>
    </xf>
    <xf numFmtId="0" fontId="13" fillId="15" borderId="0" applyNumberFormat="0" applyBorder="0" applyAlignment="0" applyProtection="0">
      <alignment vertical="center"/>
    </xf>
    <xf numFmtId="0" fontId="9" fillId="0" borderId="10" applyNumberFormat="0" applyFill="0" applyAlignment="0" applyProtection="0">
      <alignment vertical="center"/>
    </xf>
    <xf numFmtId="0" fontId="13" fillId="22" borderId="0" applyNumberFormat="0" applyBorder="0" applyAlignment="0" applyProtection="0">
      <alignment vertical="center"/>
    </xf>
    <xf numFmtId="0" fontId="23" fillId="13" borderId="11" applyNumberFormat="0" applyAlignment="0" applyProtection="0">
      <alignment vertical="center"/>
    </xf>
    <xf numFmtId="0" fontId="15" fillId="13" borderId="6" applyNumberFormat="0" applyAlignment="0" applyProtection="0">
      <alignment vertical="center"/>
    </xf>
    <xf numFmtId="0" fontId="11" fillId="7" borderId="5" applyNumberFormat="0" applyAlignment="0" applyProtection="0">
      <alignment vertical="center"/>
    </xf>
    <xf numFmtId="0" fontId="8" fillId="26" borderId="0" applyNumberFormat="0" applyBorder="0" applyAlignment="0" applyProtection="0">
      <alignment vertical="center"/>
    </xf>
    <xf numFmtId="0" fontId="13" fillId="18" borderId="0" applyNumberFormat="0" applyBorder="0" applyAlignment="0" applyProtection="0">
      <alignment vertical="center"/>
    </xf>
    <xf numFmtId="0" fontId="16" fillId="0" borderId="7" applyNumberFormat="0" applyFill="0" applyAlignment="0" applyProtection="0">
      <alignment vertical="center"/>
    </xf>
    <xf numFmtId="0" fontId="20" fillId="0" borderId="9" applyNumberFormat="0" applyFill="0" applyAlignment="0" applyProtection="0">
      <alignment vertical="center"/>
    </xf>
    <xf numFmtId="0" fontId="22" fillId="20" borderId="0" applyNumberFormat="0" applyBorder="0" applyAlignment="0" applyProtection="0">
      <alignment vertical="center"/>
    </xf>
    <xf numFmtId="0" fontId="12" fillId="9" borderId="0" applyNumberFormat="0" applyBorder="0" applyAlignment="0" applyProtection="0">
      <alignment vertical="center"/>
    </xf>
    <xf numFmtId="0" fontId="8" fillId="27" borderId="0" applyNumberFormat="0" applyBorder="0" applyAlignment="0" applyProtection="0">
      <alignment vertical="center"/>
    </xf>
    <xf numFmtId="0" fontId="13" fillId="24" borderId="0" applyNumberFormat="0" applyBorder="0" applyAlignment="0" applyProtection="0">
      <alignment vertical="center"/>
    </xf>
    <xf numFmtId="0" fontId="8" fillId="12" borderId="0" applyNumberFormat="0" applyBorder="0" applyAlignment="0" applyProtection="0">
      <alignment vertical="center"/>
    </xf>
    <xf numFmtId="0" fontId="8" fillId="6" borderId="0" applyNumberFormat="0" applyBorder="0" applyAlignment="0" applyProtection="0">
      <alignment vertical="center"/>
    </xf>
    <xf numFmtId="0" fontId="8" fillId="19" borderId="0" applyNumberFormat="0" applyBorder="0" applyAlignment="0" applyProtection="0">
      <alignment vertical="center"/>
    </xf>
    <xf numFmtId="0" fontId="8" fillId="4" borderId="0" applyNumberFormat="0" applyBorder="0" applyAlignment="0" applyProtection="0">
      <alignment vertical="center"/>
    </xf>
    <xf numFmtId="0" fontId="13" fillId="23" borderId="0" applyNumberFormat="0" applyBorder="0" applyAlignment="0" applyProtection="0">
      <alignment vertical="center"/>
    </xf>
    <xf numFmtId="0" fontId="13" fillId="29" borderId="0" applyNumberFormat="0" applyBorder="0" applyAlignment="0" applyProtection="0">
      <alignment vertical="center"/>
    </xf>
    <xf numFmtId="0" fontId="8" fillId="25" borderId="0" applyNumberFormat="0" applyBorder="0" applyAlignment="0" applyProtection="0">
      <alignment vertical="center"/>
    </xf>
    <xf numFmtId="0" fontId="8" fillId="31" borderId="0" applyNumberFormat="0" applyBorder="0" applyAlignment="0" applyProtection="0">
      <alignment vertical="center"/>
    </xf>
    <xf numFmtId="0" fontId="13" fillId="32" borderId="0" applyNumberFormat="0" applyBorder="0" applyAlignment="0" applyProtection="0">
      <alignment vertical="center"/>
    </xf>
    <xf numFmtId="0" fontId="8" fillId="33" borderId="0" applyNumberFormat="0" applyBorder="0" applyAlignment="0" applyProtection="0">
      <alignment vertical="center"/>
    </xf>
    <xf numFmtId="0" fontId="13" fillId="34" borderId="0" applyNumberFormat="0" applyBorder="0" applyAlignment="0" applyProtection="0">
      <alignment vertical="center"/>
    </xf>
    <xf numFmtId="0" fontId="13" fillId="28" borderId="0" applyNumberFormat="0" applyBorder="0" applyAlignment="0" applyProtection="0">
      <alignment vertical="center"/>
    </xf>
    <xf numFmtId="0" fontId="8" fillId="30" borderId="0" applyNumberFormat="0" applyBorder="0" applyAlignment="0" applyProtection="0">
      <alignment vertical="center"/>
    </xf>
    <xf numFmtId="0" fontId="13" fillId="21" borderId="0" applyNumberFormat="0" applyBorder="0" applyAlignment="0" applyProtection="0">
      <alignment vertical="center"/>
    </xf>
  </cellStyleXfs>
  <cellXfs count="25">
    <xf numFmtId="0" fontId="0" fillId="0" borderId="0" xfId="0" applyFill="1" applyBorder="1" applyAlignment="1">
      <alignment horizontal="left" vertical="top"/>
    </xf>
    <xf numFmtId="0" fontId="0" fillId="2" borderId="0" xfId="0" applyFill="1" applyBorder="1" applyAlignment="1">
      <alignment horizontal="left" vertical="center"/>
    </xf>
    <xf numFmtId="0" fontId="0" fillId="2" borderId="0" xfId="0"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vertical="center" wrapText="1"/>
    </xf>
    <xf numFmtId="0" fontId="2" fillId="2" borderId="0" xfId="0" applyFont="1" applyFill="1" applyAlignment="1">
      <alignment horizontal="right" vertical="center" wrapText="1"/>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3" fillId="2" borderId="1" xfId="0" applyNumberFormat="1" applyFont="1" applyFill="1" applyBorder="1" applyAlignment="1" applyProtection="1">
      <alignment horizontal="center" vertical="center"/>
    </xf>
    <xf numFmtId="0" fontId="3" fillId="2" borderId="2" xfId="0" applyNumberFormat="1" applyFont="1" applyFill="1" applyBorder="1" applyAlignment="1" applyProtection="1">
      <alignment horizontal="center" vertical="center"/>
    </xf>
    <xf numFmtId="0" fontId="3" fillId="2" borderId="3" xfId="0" applyNumberFormat="1" applyFont="1" applyFill="1" applyBorder="1" applyAlignment="1" applyProtection="1">
      <alignment horizontal="center" vertical="center"/>
    </xf>
    <xf numFmtId="0" fontId="2" fillId="2" borderId="1" xfId="0" applyNumberFormat="1" applyFont="1" applyFill="1" applyBorder="1" applyAlignment="1" applyProtection="1">
      <alignment vertical="center"/>
    </xf>
    <xf numFmtId="3" fontId="2" fillId="2" borderId="1" xfId="0" applyNumberFormat="1" applyFont="1" applyFill="1" applyBorder="1" applyAlignment="1" applyProtection="1">
      <alignment horizontal="center" vertical="center"/>
    </xf>
    <xf numFmtId="0" fontId="2" fillId="2" borderId="1" xfId="0" applyNumberFormat="1" applyFont="1" applyFill="1" applyBorder="1" applyAlignment="1" applyProtection="1">
      <alignment horizontal="center" vertical="center"/>
    </xf>
    <xf numFmtId="0" fontId="0" fillId="2" borderId="0" xfId="0" applyFill="1"/>
    <xf numFmtId="0" fontId="1" fillId="2" borderId="0" xfId="0" applyNumberFormat="1" applyFont="1" applyFill="1" applyAlignment="1" applyProtection="1">
      <alignment horizontal="center" vertical="center"/>
    </xf>
    <xf numFmtId="0" fontId="2" fillId="2" borderId="0" xfId="0" applyNumberFormat="1" applyFont="1" applyFill="1" applyAlignment="1" applyProtection="1">
      <alignment horizontal="right" vertical="center"/>
    </xf>
    <xf numFmtId="3" fontId="2" fillId="2" borderId="1" xfId="0" applyNumberFormat="1" applyFont="1" applyFill="1" applyBorder="1" applyAlignment="1" applyProtection="1">
      <alignment horizontal="right" vertical="center"/>
    </xf>
    <xf numFmtId="3" fontId="2" fillId="3" borderId="1" xfId="0" applyNumberFormat="1" applyFont="1" applyFill="1" applyBorder="1" applyAlignment="1" applyProtection="1">
      <alignment horizontal="right" vertical="center"/>
    </xf>
    <xf numFmtId="0" fontId="2" fillId="2" borderId="1" xfId="0" applyNumberFormat="1" applyFont="1" applyFill="1" applyBorder="1" applyAlignment="1" applyProtection="1">
      <alignment horizontal="right" vertical="center"/>
    </xf>
    <xf numFmtId="0" fontId="2" fillId="2" borderId="0" xfId="0" applyFont="1" applyFill="1" applyAlignment="1">
      <alignment vertical="center"/>
    </xf>
    <xf numFmtId="0" fontId="2" fillId="2" borderId="0" xfId="0" applyFont="1" applyFill="1" applyAlignment="1">
      <alignment horizontal="right" vertical="center"/>
    </xf>
    <xf numFmtId="0" fontId="3" fillId="2" borderId="1"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left" vertical="center"/>
    </xf>
    <xf numFmtId="0" fontId="3" fillId="2" borderId="1"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2020&#24180;&#25968;&#25454;&#36164;&#26009;\&#20915;&#31639;&#31867;\2019&#24180;&#24635;&#20915;&#31639;&#20844;&#24320;\2019&#24180;&#25919;&#24220;&#20915;&#31639;&#20844;&#24320;\&#21494;&#22478;&#21439;2019&#24180;&#24635;&#20915;&#31639;&#20844;&#24320;\1.&#20851;&#20110;&#21494;&#22478;&#21439; 2019&#24180;&#24230;&#36130;&#25919;&#20915;&#31639;&#30340;&#25253;&#21578;\&#21494;&#22478;&#21439;2019&#24180;&#36130;&#25919;&#20915;&#31639;&#25253;&#34920;&#65288;2020.9.3&#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C6">
            <v>7158</v>
          </cell>
        </row>
        <row r="6">
          <cell r="O6">
            <v>45082</v>
          </cell>
        </row>
        <row r="6">
          <cell r="Y6">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7"/>
  <sheetViews>
    <sheetView workbookViewId="0">
      <selection activeCell="E8" sqref="E8"/>
    </sheetView>
  </sheetViews>
  <sheetFormatPr defaultColWidth="9" defaultRowHeight="23.25" customHeight="1" outlineLevelCol="2"/>
  <cols>
    <col min="1" max="1" width="13.5" style="14" customWidth="1"/>
    <col min="2" max="2" width="62.5" style="14" customWidth="1"/>
    <col min="3" max="3" width="19.1666666666667" style="14" customWidth="1"/>
    <col min="4" max="4" width="2.66666666666667" style="14" customWidth="1"/>
    <col min="5" max="16384" width="9" style="14"/>
  </cols>
  <sheetData>
    <row r="1" ht="38.25" customHeight="1" spans="1:3">
      <c r="A1" s="15" t="s">
        <v>0</v>
      </c>
      <c r="B1" s="15"/>
      <c r="C1" s="15"/>
    </row>
    <row r="2" ht="20.25" customHeight="1" spans="1:3">
      <c r="A2" s="20"/>
      <c r="B2" s="20"/>
      <c r="C2" s="21" t="s">
        <v>1</v>
      </c>
    </row>
    <row r="3" ht="20.25" customHeight="1" spans="1:3">
      <c r="A3" s="20"/>
      <c r="B3" s="20"/>
      <c r="C3" s="21" t="s">
        <v>2</v>
      </c>
    </row>
    <row r="4" customHeight="1" spans="1:3">
      <c r="A4" s="8" t="s">
        <v>3</v>
      </c>
      <c r="B4" s="8" t="s">
        <v>4</v>
      </c>
      <c r="C4" s="8" t="s">
        <v>5</v>
      </c>
    </row>
    <row r="5" customHeight="1" spans="1:3">
      <c r="A5" s="22"/>
      <c r="B5" s="8" t="s">
        <v>6</v>
      </c>
      <c r="C5" s="17">
        <f>SUM(C6,C57)</f>
        <v>7158</v>
      </c>
    </row>
    <row r="6" customHeight="1" spans="1:3">
      <c r="A6" s="23">
        <v>10301</v>
      </c>
      <c r="B6" s="24" t="s">
        <v>7</v>
      </c>
      <c r="C6" s="17">
        <f>SUM(C7,C10:C18,C24:C25,C28:C31,C34:C36,C40:C44,C47:C48,C56)</f>
        <v>7158</v>
      </c>
    </row>
    <row r="7" customHeight="1" spans="1:3">
      <c r="A7" s="23">
        <v>1030102</v>
      </c>
      <c r="B7" s="24" t="s">
        <v>8</v>
      </c>
      <c r="C7" s="17">
        <f>SUM(C8:C9)</f>
        <v>0</v>
      </c>
    </row>
    <row r="8" customHeight="1" spans="1:3">
      <c r="A8" s="23">
        <v>103010201</v>
      </c>
      <c r="B8" s="11" t="s">
        <v>9</v>
      </c>
      <c r="C8" s="17">
        <v>0</v>
      </c>
    </row>
    <row r="9" customHeight="1" spans="1:3">
      <c r="A9" s="23">
        <v>103010202</v>
      </c>
      <c r="B9" s="11" t="s">
        <v>10</v>
      </c>
      <c r="C9" s="17">
        <v>0</v>
      </c>
    </row>
    <row r="10" customHeight="1" spans="1:3">
      <c r="A10" s="23">
        <v>1030106</v>
      </c>
      <c r="B10" s="24" t="s">
        <v>11</v>
      </c>
      <c r="C10" s="17">
        <v>0</v>
      </c>
    </row>
    <row r="11" customHeight="1" spans="1:3">
      <c r="A11" s="23">
        <v>1030110</v>
      </c>
      <c r="B11" s="24" t="s">
        <v>12</v>
      </c>
      <c r="C11" s="17">
        <v>0</v>
      </c>
    </row>
    <row r="12" customHeight="1" spans="1:3">
      <c r="A12" s="23">
        <v>1030112</v>
      </c>
      <c r="B12" s="24" t="s">
        <v>13</v>
      </c>
      <c r="C12" s="17">
        <v>0</v>
      </c>
    </row>
    <row r="13" customHeight="1" spans="1:3">
      <c r="A13" s="23">
        <v>1030115</v>
      </c>
      <c r="B13" s="24" t="s">
        <v>14</v>
      </c>
      <c r="C13" s="17">
        <v>0</v>
      </c>
    </row>
    <row r="14" customHeight="1" spans="1:3">
      <c r="A14" s="23">
        <v>1030121</v>
      </c>
      <c r="B14" s="24" t="s">
        <v>15</v>
      </c>
      <c r="C14" s="17">
        <v>0</v>
      </c>
    </row>
    <row r="15" customHeight="1" spans="1:3">
      <c r="A15" s="23">
        <v>1030129</v>
      </c>
      <c r="B15" s="24" t="s">
        <v>16</v>
      </c>
      <c r="C15" s="17">
        <v>0</v>
      </c>
    </row>
    <row r="16" customHeight="1" spans="1:3">
      <c r="A16" s="23">
        <v>1030146</v>
      </c>
      <c r="B16" s="24" t="s">
        <v>17</v>
      </c>
      <c r="C16" s="17">
        <v>0</v>
      </c>
    </row>
    <row r="17" customHeight="1" spans="1:3">
      <c r="A17" s="23">
        <v>1030147</v>
      </c>
      <c r="B17" s="24" t="s">
        <v>18</v>
      </c>
      <c r="C17" s="17">
        <v>157</v>
      </c>
    </row>
    <row r="18" customHeight="1" spans="1:3">
      <c r="A18" s="23">
        <v>1030148</v>
      </c>
      <c r="B18" s="24" t="s">
        <v>19</v>
      </c>
      <c r="C18" s="17">
        <f>SUM(C19:C23)</f>
        <v>6437</v>
      </c>
    </row>
    <row r="19" customHeight="1" spans="1:3">
      <c r="A19" s="23">
        <v>103014801</v>
      </c>
      <c r="B19" s="11" t="s">
        <v>20</v>
      </c>
      <c r="C19" s="17">
        <v>5559</v>
      </c>
    </row>
    <row r="20" customHeight="1" spans="1:3">
      <c r="A20" s="23">
        <v>103014802</v>
      </c>
      <c r="B20" s="11" t="s">
        <v>21</v>
      </c>
      <c r="C20" s="17">
        <v>127</v>
      </c>
    </row>
    <row r="21" customHeight="1" spans="1:3">
      <c r="A21" s="23">
        <v>103014803</v>
      </c>
      <c r="B21" s="11" t="s">
        <v>22</v>
      </c>
      <c r="C21" s="17">
        <v>113</v>
      </c>
    </row>
    <row r="22" customHeight="1" spans="1:3">
      <c r="A22" s="23">
        <v>103014898</v>
      </c>
      <c r="B22" s="11" t="s">
        <v>23</v>
      </c>
      <c r="C22" s="17">
        <v>-484</v>
      </c>
    </row>
    <row r="23" customHeight="1" spans="1:3">
      <c r="A23" s="23">
        <v>103014899</v>
      </c>
      <c r="B23" s="11" t="s">
        <v>24</v>
      </c>
      <c r="C23" s="17">
        <v>1122</v>
      </c>
    </row>
    <row r="24" customHeight="1" spans="1:3">
      <c r="A24" s="23">
        <v>1030149</v>
      </c>
      <c r="B24" s="24" t="s">
        <v>25</v>
      </c>
      <c r="C24" s="17">
        <v>0</v>
      </c>
    </row>
    <row r="25" customHeight="1" spans="1:3">
      <c r="A25" s="23">
        <v>1030150</v>
      </c>
      <c r="B25" s="24" t="s">
        <v>26</v>
      </c>
      <c r="C25" s="17">
        <f>SUM(C26:C27)</f>
        <v>0</v>
      </c>
    </row>
    <row r="26" customHeight="1" spans="1:3">
      <c r="A26" s="23">
        <v>103015001</v>
      </c>
      <c r="B26" s="11" t="s">
        <v>27</v>
      </c>
      <c r="C26" s="17">
        <v>0</v>
      </c>
    </row>
    <row r="27" customHeight="1" spans="1:3">
      <c r="A27" s="23">
        <v>103015002</v>
      </c>
      <c r="B27" s="11" t="s">
        <v>28</v>
      </c>
      <c r="C27" s="17">
        <v>0</v>
      </c>
    </row>
    <row r="28" customHeight="1" spans="1:3">
      <c r="A28" s="23">
        <v>1030152</v>
      </c>
      <c r="B28" s="24" t="s">
        <v>29</v>
      </c>
      <c r="C28" s="17">
        <v>0</v>
      </c>
    </row>
    <row r="29" customHeight="1" spans="1:3">
      <c r="A29" s="23">
        <v>1030153</v>
      </c>
      <c r="B29" s="24" t="s">
        <v>30</v>
      </c>
      <c r="C29" s="17">
        <v>0</v>
      </c>
    </row>
    <row r="30" customHeight="1" spans="1:3">
      <c r="A30" s="23">
        <v>1030154</v>
      </c>
      <c r="B30" s="24" t="s">
        <v>31</v>
      </c>
      <c r="C30" s="17">
        <v>0</v>
      </c>
    </row>
    <row r="31" customHeight="1" spans="1:3">
      <c r="A31" s="23">
        <v>1030155</v>
      </c>
      <c r="B31" s="24" t="s">
        <v>32</v>
      </c>
      <c r="C31" s="17">
        <f>SUM(C32:C33)</f>
        <v>0</v>
      </c>
    </row>
    <row r="32" customHeight="1" spans="1:3">
      <c r="A32" s="23">
        <v>103015501</v>
      </c>
      <c r="B32" s="11" t="s">
        <v>33</v>
      </c>
      <c r="C32" s="17">
        <v>0</v>
      </c>
    </row>
    <row r="33" customHeight="1" spans="1:3">
      <c r="A33" s="23">
        <v>103015502</v>
      </c>
      <c r="B33" s="11" t="s">
        <v>34</v>
      </c>
      <c r="C33" s="17">
        <v>0</v>
      </c>
    </row>
    <row r="34" customHeight="1" spans="1:3">
      <c r="A34" s="23">
        <v>1030156</v>
      </c>
      <c r="B34" s="24" t="s">
        <v>35</v>
      </c>
      <c r="C34" s="17">
        <v>564</v>
      </c>
    </row>
    <row r="35" customHeight="1" spans="1:3">
      <c r="A35" s="23">
        <v>1030157</v>
      </c>
      <c r="B35" s="24" t="s">
        <v>36</v>
      </c>
      <c r="C35" s="17">
        <v>0</v>
      </c>
    </row>
    <row r="36" customHeight="1" spans="1:3">
      <c r="A36" s="23">
        <v>1030158</v>
      </c>
      <c r="B36" s="24" t="s">
        <v>37</v>
      </c>
      <c r="C36" s="17">
        <f>SUM(C37:C39)</f>
        <v>0</v>
      </c>
    </row>
    <row r="37" customHeight="1" spans="1:3">
      <c r="A37" s="23">
        <v>103015801</v>
      </c>
      <c r="B37" s="11" t="s">
        <v>38</v>
      </c>
      <c r="C37" s="17">
        <v>0</v>
      </c>
    </row>
    <row r="38" customHeight="1" spans="1:3">
      <c r="A38" s="23">
        <v>103015802</v>
      </c>
      <c r="B38" s="11" t="s">
        <v>39</v>
      </c>
      <c r="C38" s="17">
        <v>0</v>
      </c>
    </row>
    <row r="39" customHeight="1" spans="1:3">
      <c r="A39" s="23">
        <v>103015803</v>
      </c>
      <c r="B39" s="11" t="s">
        <v>40</v>
      </c>
      <c r="C39" s="17">
        <v>0</v>
      </c>
    </row>
    <row r="40" customHeight="1" spans="1:3">
      <c r="A40" s="23">
        <v>1030159</v>
      </c>
      <c r="B40" s="24" t="s">
        <v>41</v>
      </c>
      <c r="C40" s="17">
        <v>0</v>
      </c>
    </row>
    <row r="41" customHeight="1" spans="1:3">
      <c r="A41" s="23">
        <v>1030166</v>
      </c>
      <c r="B41" s="24" t="s">
        <v>42</v>
      </c>
      <c r="C41" s="17">
        <v>0</v>
      </c>
    </row>
    <row r="42" customHeight="1" spans="1:3">
      <c r="A42" s="23">
        <v>1030168</v>
      </c>
      <c r="B42" s="24" t="s">
        <v>43</v>
      </c>
      <c r="C42" s="17">
        <v>0</v>
      </c>
    </row>
    <row r="43" customHeight="1" spans="1:3">
      <c r="A43" s="23">
        <v>1030171</v>
      </c>
      <c r="B43" s="24" t="s">
        <v>44</v>
      </c>
      <c r="C43" s="17">
        <v>0</v>
      </c>
    </row>
    <row r="44" customHeight="1" spans="1:3">
      <c r="A44" s="23">
        <v>1030175</v>
      </c>
      <c r="B44" s="24" t="s">
        <v>45</v>
      </c>
      <c r="C44" s="17">
        <f>SUM(C45:C46)</f>
        <v>0</v>
      </c>
    </row>
    <row r="45" customHeight="1" spans="1:3">
      <c r="A45" s="23">
        <v>103017501</v>
      </c>
      <c r="B45" s="11" t="s">
        <v>46</v>
      </c>
      <c r="C45" s="17">
        <v>0</v>
      </c>
    </row>
    <row r="46" customHeight="1" spans="1:3">
      <c r="A46" s="23">
        <v>103017502</v>
      </c>
      <c r="B46" s="11" t="s">
        <v>47</v>
      </c>
      <c r="C46" s="17">
        <v>0</v>
      </c>
    </row>
    <row r="47" customHeight="1" spans="1:3">
      <c r="A47" s="23">
        <v>1030178</v>
      </c>
      <c r="B47" s="24" t="s">
        <v>48</v>
      </c>
      <c r="C47" s="17">
        <v>0</v>
      </c>
    </row>
    <row r="48" customHeight="1" spans="1:3">
      <c r="A48" s="23">
        <v>1030180</v>
      </c>
      <c r="B48" s="24" t="s">
        <v>49</v>
      </c>
      <c r="C48" s="17">
        <f>SUM(C49:C55)</f>
        <v>0</v>
      </c>
    </row>
    <row r="49" customHeight="1" spans="1:3">
      <c r="A49" s="23">
        <v>103018001</v>
      </c>
      <c r="B49" s="11" t="s">
        <v>50</v>
      </c>
      <c r="C49" s="17">
        <v>0</v>
      </c>
    </row>
    <row r="50" customHeight="1" spans="1:3">
      <c r="A50" s="23">
        <v>103018002</v>
      </c>
      <c r="B50" s="11" t="s">
        <v>51</v>
      </c>
      <c r="C50" s="17">
        <v>0</v>
      </c>
    </row>
    <row r="51" customHeight="1" spans="1:3">
      <c r="A51" s="23">
        <v>103018003</v>
      </c>
      <c r="B51" s="11" t="s">
        <v>52</v>
      </c>
      <c r="C51" s="17">
        <v>0</v>
      </c>
    </row>
    <row r="52" customHeight="1" spans="1:3">
      <c r="A52" s="23">
        <v>103018004</v>
      </c>
      <c r="B52" s="11" t="s">
        <v>53</v>
      </c>
      <c r="C52" s="17">
        <v>0</v>
      </c>
    </row>
    <row r="53" customHeight="1" spans="1:3">
      <c r="A53" s="23">
        <v>103018005</v>
      </c>
      <c r="B53" s="11" t="s">
        <v>54</v>
      </c>
      <c r="C53" s="17">
        <v>0</v>
      </c>
    </row>
    <row r="54" customHeight="1" spans="1:3">
      <c r="A54" s="23">
        <v>103018006</v>
      </c>
      <c r="B54" s="11" t="s">
        <v>55</v>
      </c>
      <c r="C54" s="17">
        <v>0</v>
      </c>
    </row>
    <row r="55" customHeight="1" spans="1:3">
      <c r="A55" s="23">
        <v>103018007</v>
      </c>
      <c r="B55" s="11" t="s">
        <v>56</v>
      </c>
      <c r="C55" s="17">
        <v>0</v>
      </c>
    </row>
    <row r="56" customHeight="1" spans="1:3">
      <c r="A56" s="23">
        <v>1030199</v>
      </c>
      <c r="B56" s="24" t="s">
        <v>57</v>
      </c>
      <c r="C56" s="17">
        <v>0</v>
      </c>
    </row>
    <row r="57" customHeight="1" spans="1:3">
      <c r="A57" s="23">
        <v>10310</v>
      </c>
      <c r="B57" s="24" t="s">
        <v>58</v>
      </c>
      <c r="C57" s="17">
        <f>SUM(C58:C61,C65:C71,C74:C75)</f>
        <v>0</v>
      </c>
    </row>
    <row r="58" customHeight="1" spans="1:3">
      <c r="A58" s="23">
        <v>1031003</v>
      </c>
      <c r="B58" s="24" t="s">
        <v>59</v>
      </c>
      <c r="C58" s="17">
        <v>0</v>
      </c>
    </row>
    <row r="59" customHeight="1" spans="1:3">
      <c r="A59" s="23">
        <v>1031004</v>
      </c>
      <c r="B59" s="24" t="s">
        <v>60</v>
      </c>
      <c r="C59" s="17">
        <v>0</v>
      </c>
    </row>
    <row r="60" customHeight="1" spans="1:3">
      <c r="A60" s="23">
        <v>1031005</v>
      </c>
      <c r="B60" s="24" t="s">
        <v>61</v>
      </c>
      <c r="C60" s="17">
        <v>0</v>
      </c>
    </row>
    <row r="61" customHeight="1" spans="1:3">
      <c r="A61" s="23">
        <v>1031006</v>
      </c>
      <c r="B61" s="24" t="s">
        <v>62</v>
      </c>
      <c r="C61" s="17">
        <f>SUM(C62:C64)</f>
        <v>0</v>
      </c>
    </row>
    <row r="62" customHeight="1" spans="1:3">
      <c r="A62" s="23">
        <v>103100601</v>
      </c>
      <c r="B62" s="11" t="s">
        <v>63</v>
      </c>
      <c r="C62" s="17">
        <v>0</v>
      </c>
    </row>
    <row r="63" customHeight="1" spans="1:3">
      <c r="A63" s="23">
        <v>103100602</v>
      </c>
      <c r="B63" s="11" t="s">
        <v>64</v>
      </c>
      <c r="C63" s="17">
        <v>0</v>
      </c>
    </row>
    <row r="64" customHeight="1" spans="1:3">
      <c r="A64" s="23">
        <v>103100699</v>
      </c>
      <c r="B64" s="11" t="s">
        <v>65</v>
      </c>
      <c r="C64" s="17">
        <v>0</v>
      </c>
    </row>
    <row r="65" customHeight="1" spans="1:3">
      <c r="A65" s="23">
        <v>1031007</v>
      </c>
      <c r="B65" s="24" t="s">
        <v>66</v>
      </c>
      <c r="C65" s="17">
        <v>0</v>
      </c>
    </row>
    <row r="66" customHeight="1" spans="1:3">
      <c r="A66" s="23">
        <v>1031008</v>
      </c>
      <c r="B66" s="24" t="s">
        <v>67</v>
      </c>
      <c r="C66" s="17">
        <v>0</v>
      </c>
    </row>
    <row r="67" customHeight="1" spans="1:3">
      <c r="A67" s="23">
        <v>1031009</v>
      </c>
      <c r="B67" s="24" t="s">
        <v>68</v>
      </c>
      <c r="C67" s="17">
        <v>0</v>
      </c>
    </row>
    <row r="68" customHeight="1" spans="1:3">
      <c r="A68" s="23">
        <v>1031010</v>
      </c>
      <c r="B68" s="24" t="s">
        <v>69</v>
      </c>
      <c r="C68" s="17">
        <v>0</v>
      </c>
    </row>
    <row r="69" customHeight="1" spans="1:3">
      <c r="A69" s="23">
        <v>1031011</v>
      </c>
      <c r="B69" s="24" t="s">
        <v>70</v>
      </c>
      <c r="C69" s="17">
        <v>0</v>
      </c>
    </row>
    <row r="70" customHeight="1" spans="1:3">
      <c r="A70" s="23">
        <v>1031012</v>
      </c>
      <c r="B70" s="24" t="s">
        <v>71</v>
      </c>
      <c r="C70" s="17">
        <v>0</v>
      </c>
    </row>
    <row r="71" customHeight="1" spans="1:3">
      <c r="A71" s="23">
        <v>1031013</v>
      </c>
      <c r="B71" s="24" t="s">
        <v>72</v>
      </c>
      <c r="C71" s="17">
        <f>SUM(C72:C73)</f>
        <v>0</v>
      </c>
    </row>
    <row r="72" customHeight="1" spans="1:3">
      <c r="A72" s="23">
        <v>103101301</v>
      </c>
      <c r="B72" s="11" t="s">
        <v>73</v>
      </c>
      <c r="C72" s="17">
        <v>0</v>
      </c>
    </row>
    <row r="73" customHeight="1" spans="1:3">
      <c r="A73" s="23">
        <v>103101399</v>
      </c>
      <c r="B73" s="11" t="s">
        <v>74</v>
      </c>
      <c r="C73" s="17">
        <v>0</v>
      </c>
    </row>
    <row r="74" customHeight="1" spans="1:3">
      <c r="A74" s="23">
        <v>1031014</v>
      </c>
      <c r="B74" s="24" t="s">
        <v>75</v>
      </c>
      <c r="C74" s="17">
        <v>0</v>
      </c>
    </row>
    <row r="75" customHeight="1" spans="1:3">
      <c r="A75" s="23">
        <v>1031099</v>
      </c>
      <c r="B75" s="24" t="s">
        <v>76</v>
      </c>
      <c r="C75" s="17">
        <f>SUM(C76:C77)</f>
        <v>0</v>
      </c>
    </row>
    <row r="76" customHeight="1" spans="1:3">
      <c r="A76" s="23">
        <v>103109998</v>
      </c>
      <c r="B76" s="11" t="s">
        <v>77</v>
      </c>
      <c r="C76" s="17">
        <v>0</v>
      </c>
    </row>
    <row r="77" customHeight="1" spans="1:3">
      <c r="A77" s="23">
        <v>103109999</v>
      </c>
      <c r="B77" s="11" t="s">
        <v>78</v>
      </c>
      <c r="C77" s="17">
        <v>0</v>
      </c>
    </row>
  </sheetData>
  <mergeCells count="1">
    <mergeCell ref="A1:C1"/>
  </mergeCells>
  <printOptions horizontalCentered="1"/>
  <pageMargins left="0.354330708661417" right="0.354330708661417" top="0.590551181102362" bottom="0.590551181102362" header="0.511811023622047" footer="0.511811023622047"/>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46"/>
  <sheetViews>
    <sheetView topLeftCell="B1" workbookViewId="0">
      <selection activeCell="E14" sqref="E14"/>
    </sheetView>
  </sheetViews>
  <sheetFormatPr defaultColWidth="9" defaultRowHeight="18.75" customHeight="1" outlineLevelCol="2"/>
  <cols>
    <col min="1" max="1" width="13.1666666666667" style="14" customWidth="1"/>
    <col min="2" max="2" width="69.1666666666667" style="14" customWidth="1"/>
    <col min="3" max="3" width="23" style="14" customWidth="1"/>
    <col min="4" max="16384" width="9" style="14"/>
  </cols>
  <sheetData>
    <row r="1" ht="39" customHeight="1" spans="1:3">
      <c r="A1" s="15" t="s">
        <v>79</v>
      </c>
      <c r="B1" s="15"/>
      <c r="C1" s="15"/>
    </row>
    <row r="2" customHeight="1" spans="1:3">
      <c r="A2" s="20"/>
      <c r="B2" s="20"/>
      <c r="C2" s="21" t="s">
        <v>80</v>
      </c>
    </row>
    <row r="3" customHeight="1" spans="1:3">
      <c r="A3" s="20"/>
      <c r="B3" s="20"/>
      <c r="C3" s="21" t="s">
        <v>2</v>
      </c>
    </row>
    <row r="4" ht="24" customHeight="1" spans="1:3">
      <c r="A4" s="8" t="s">
        <v>3</v>
      </c>
      <c r="B4" s="8" t="s">
        <v>4</v>
      </c>
      <c r="C4" s="8" t="s">
        <v>5</v>
      </c>
    </row>
    <row r="5" ht="17.25" customHeight="1" spans="1:3">
      <c r="A5" s="22"/>
      <c r="B5" s="8" t="s">
        <v>81</v>
      </c>
      <c r="C5" s="17">
        <f>SUM(C6,C14,C29,C41,C52,C98,C122,C174,C179,C183,C209,C228)</f>
        <v>45082</v>
      </c>
    </row>
    <row r="6" ht="17.25" customHeight="1" spans="1:3">
      <c r="A6" s="23">
        <v>206</v>
      </c>
      <c r="B6" s="24" t="s">
        <v>82</v>
      </c>
      <c r="C6" s="17">
        <f>SUM(C7)</f>
        <v>0</v>
      </c>
    </row>
    <row r="7" ht="17.25" customHeight="1" spans="1:3">
      <c r="A7" s="23">
        <v>20610</v>
      </c>
      <c r="B7" s="24" t="s">
        <v>83</v>
      </c>
      <c r="C7" s="17">
        <f>SUM(C8:C13)</f>
        <v>0</v>
      </c>
    </row>
    <row r="8" ht="17.25" customHeight="1" spans="1:3">
      <c r="A8" s="23">
        <v>2061001</v>
      </c>
      <c r="B8" s="11" t="s">
        <v>84</v>
      </c>
      <c r="C8" s="17">
        <v>0</v>
      </c>
    </row>
    <row r="9" ht="17.25" customHeight="1" spans="1:3">
      <c r="A9" s="23">
        <v>2061002</v>
      </c>
      <c r="B9" s="11" t="s">
        <v>85</v>
      </c>
      <c r="C9" s="17">
        <v>0</v>
      </c>
    </row>
    <row r="10" ht="17.25" customHeight="1" spans="1:3">
      <c r="A10" s="23">
        <v>2061003</v>
      </c>
      <c r="B10" s="11" t="s">
        <v>86</v>
      </c>
      <c r="C10" s="17">
        <v>0</v>
      </c>
    </row>
    <row r="11" ht="17.25" customHeight="1" spans="1:3">
      <c r="A11" s="23">
        <v>2061004</v>
      </c>
      <c r="B11" s="11" t="s">
        <v>87</v>
      </c>
      <c r="C11" s="17">
        <v>0</v>
      </c>
    </row>
    <row r="12" ht="17.25" customHeight="1" spans="1:3">
      <c r="A12" s="23">
        <v>2061005</v>
      </c>
      <c r="B12" s="11" t="s">
        <v>88</v>
      </c>
      <c r="C12" s="17">
        <v>0</v>
      </c>
    </row>
    <row r="13" ht="17.25" customHeight="1" spans="1:3">
      <c r="A13" s="23">
        <v>2061099</v>
      </c>
      <c r="B13" s="11" t="s">
        <v>89</v>
      </c>
      <c r="C13" s="17">
        <v>0</v>
      </c>
    </row>
    <row r="14" ht="17.25" customHeight="1" spans="1:3">
      <c r="A14" s="23">
        <v>207</v>
      </c>
      <c r="B14" s="24" t="s">
        <v>90</v>
      </c>
      <c r="C14" s="17">
        <f>C15+C20+C26</f>
        <v>219</v>
      </c>
    </row>
    <row r="15" ht="17.25" customHeight="1" spans="1:3">
      <c r="A15" s="23">
        <v>20707</v>
      </c>
      <c r="B15" s="24" t="s">
        <v>91</v>
      </c>
      <c r="C15" s="17">
        <f>SUM(C16:C19)</f>
        <v>0</v>
      </c>
    </row>
    <row r="16" ht="17.25" customHeight="1" spans="1:3">
      <c r="A16" s="23">
        <v>2070701</v>
      </c>
      <c r="B16" s="11" t="s">
        <v>92</v>
      </c>
      <c r="C16" s="17">
        <v>0</v>
      </c>
    </row>
    <row r="17" ht="17.25" customHeight="1" spans="1:3">
      <c r="A17" s="23">
        <v>2070702</v>
      </c>
      <c r="B17" s="11" t="s">
        <v>93</v>
      </c>
      <c r="C17" s="17">
        <v>0</v>
      </c>
    </row>
    <row r="18" ht="17.25" customHeight="1" spans="1:3">
      <c r="A18" s="23">
        <v>2070703</v>
      </c>
      <c r="B18" s="11" t="s">
        <v>94</v>
      </c>
      <c r="C18" s="17">
        <v>0</v>
      </c>
    </row>
    <row r="19" ht="17.25" customHeight="1" spans="1:3">
      <c r="A19" s="23">
        <v>2070799</v>
      </c>
      <c r="B19" s="11" t="s">
        <v>95</v>
      </c>
      <c r="C19" s="17">
        <v>0</v>
      </c>
    </row>
    <row r="20" ht="17.25" customHeight="1" spans="1:3">
      <c r="A20" s="23">
        <v>20709</v>
      </c>
      <c r="B20" s="24" t="s">
        <v>96</v>
      </c>
      <c r="C20" s="17">
        <f>SUM(C21:C25)</f>
        <v>219</v>
      </c>
    </row>
    <row r="21" ht="17.25" customHeight="1" spans="1:3">
      <c r="A21" s="23">
        <v>2070901</v>
      </c>
      <c r="B21" s="11" t="s">
        <v>97</v>
      </c>
      <c r="C21" s="17">
        <v>0</v>
      </c>
    </row>
    <row r="22" ht="17.25" customHeight="1" spans="1:3">
      <c r="A22" s="23">
        <v>2070902</v>
      </c>
      <c r="B22" s="11" t="s">
        <v>98</v>
      </c>
      <c r="C22" s="17">
        <v>0</v>
      </c>
    </row>
    <row r="23" ht="17.25" customHeight="1" spans="1:3">
      <c r="A23" s="23">
        <v>2070903</v>
      </c>
      <c r="B23" s="11" t="s">
        <v>99</v>
      </c>
      <c r="C23" s="17">
        <v>0</v>
      </c>
    </row>
    <row r="24" ht="17.25" customHeight="1" spans="1:3">
      <c r="A24" s="23">
        <v>2070904</v>
      </c>
      <c r="B24" s="11" t="s">
        <v>100</v>
      </c>
      <c r="C24" s="17">
        <v>219</v>
      </c>
    </row>
    <row r="25" ht="17.25" customHeight="1" spans="1:3">
      <c r="A25" s="23">
        <v>2070999</v>
      </c>
      <c r="B25" s="11" t="s">
        <v>101</v>
      </c>
      <c r="C25" s="17">
        <v>0</v>
      </c>
    </row>
    <row r="26" ht="17.25" customHeight="1" spans="1:3">
      <c r="A26" s="23">
        <v>20710</v>
      </c>
      <c r="B26" s="24" t="s">
        <v>102</v>
      </c>
      <c r="C26" s="17">
        <f>SUM(C27:C28)</f>
        <v>0</v>
      </c>
    </row>
    <row r="27" ht="17.25" customHeight="1" spans="1:3">
      <c r="A27" s="23">
        <v>2071001</v>
      </c>
      <c r="B27" s="11" t="s">
        <v>103</v>
      </c>
      <c r="C27" s="17">
        <v>0</v>
      </c>
    </row>
    <row r="28" ht="17.25" customHeight="1" spans="1:3">
      <c r="A28" s="23">
        <v>2071099</v>
      </c>
      <c r="B28" s="11" t="s">
        <v>104</v>
      </c>
      <c r="C28" s="17">
        <v>0</v>
      </c>
    </row>
    <row r="29" ht="17.25" customHeight="1" spans="1:3">
      <c r="A29" s="23">
        <v>208</v>
      </c>
      <c r="B29" s="24" t="s">
        <v>105</v>
      </c>
      <c r="C29" s="17">
        <f>C30+C34+C38</f>
        <v>16</v>
      </c>
    </row>
    <row r="30" ht="17.25" customHeight="1" spans="1:3">
      <c r="A30" s="23">
        <v>20822</v>
      </c>
      <c r="B30" s="24" t="s">
        <v>106</v>
      </c>
      <c r="C30" s="17">
        <f>SUM(C31:C33)</f>
        <v>16</v>
      </c>
    </row>
    <row r="31" ht="17.25" customHeight="1" spans="1:3">
      <c r="A31" s="23">
        <v>2082201</v>
      </c>
      <c r="B31" s="11" t="s">
        <v>107</v>
      </c>
      <c r="C31" s="17">
        <v>16</v>
      </c>
    </row>
    <row r="32" ht="17.25" customHeight="1" spans="1:3">
      <c r="A32" s="23">
        <v>2082202</v>
      </c>
      <c r="B32" s="11" t="s">
        <v>108</v>
      </c>
      <c r="C32" s="17">
        <v>0</v>
      </c>
    </row>
    <row r="33" ht="17.25" customHeight="1" spans="1:3">
      <c r="A33" s="23">
        <v>2082299</v>
      </c>
      <c r="B33" s="11" t="s">
        <v>109</v>
      </c>
      <c r="C33" s="17">
        <v>0</v>
      </c>
    </row>
    <row r="34" ht="17.25" customHeight="1" spans="1:3">
      <c r="A34" s="23">
        <v>20823</v>
      </c>
      <c r="B34" s="24" t="s">
        <v>110</v>
      </c>
      <c r="C34" s="17">
        <f>SUM(C35:C37)</f>
        <v>0</v>
      </c>
    </row>
    <row r="35" ht="17.25" customHeight="1" spans="1:3">
      <c r="A35" s="23">
        <v>2082301</v>
      </c>
      <c r="B35" s="11" t="s">
        <v>107</v>
      </c>
      <c r="C35" s="17">
        <v>0</v>
      </c>
    </row>
    <row r="36" ht="17.25" customHeight="1" spans="1:3">
      <c r="A36" s="23">
        <v>2082302</v>
      </c>
      <c r="B36" s="11" t="s">
        <v>108</v>
      </c>
      <c r="C36" s="17">
        <v>0</v>
      </c>
    </row>
    <row r="37" ht="17.25" customHeight="1" spans="1:3">
      <c r="A37" s="23">
        <v>2082399</v>
      </c>
      <c r="B37" s="11" t="s">
        <v>111</v>
      </c>
      <c r="C37" s="17">
        <v>0</v>
      </c>
    </row>
    <row r="38" ht="17.25" customHeight="1" spans="1:3">
      <c r="A38" s="23">
        <v>20829</v>
      </c>
      <c r="B38" s="24" t="s">
        <v>112</v>
      </c>
      <c r="C38" s="17">
        <f>SUM(C39:C40)</f>
        <v>0</v>
      </c>
    </row>
    <row r="39" ht="17.25" customHeight="1" spans="1:3">
      <c r="A39" s="23">
        <v>2082901</v>
      </c>
      <c r="B39" s="11" t="s">
        <v>108</v>
      </c>
      <c r="C39" s="17">
        <v>0</v>
      </c>
    </row>
    <row r="40" ht="17.25" customHeight="1" spans="1:3">
      <c r="A40" s="23">
        <v>2082999</v>
      </c>
      <c r="B40" s="11" t="s">
        <v>113</v>
      </c>
      <c r="C40" s="17">
        <v>0</v>
      </c>
    </row>
    <row r="41" ht="17.25" customHeight="1" spans="1:3">
      <c r="A41" s="23">
        <v>211</v>
      </c>
      <c r="B41" s="24" t="s">
        <v>114</v>
      </c>
      <c r="C41" s="17">
        <f>SUM(C42,C47)</f>
        <v>0</v>
      </c>
    </row>
    <row r="42" ht="17.25" customHeight="1" spans="1:3">
      <c r="A42" s="23">
        <v>21160</v>
      </c>
      <c r="B42" s="24" t="s">
        <v>115</v>
      </c>
      <c r="C42" s="17">
        <f>SUM(C43:C46)</f>
        <v>0</v>
      </c>
    </row>
    <row r="43" ht="17.25" customHeight="1" spans="1:3">
      <c r="A43" s="23">
        <v>2116001</v>
      </c>
      <c r="B43" s="11" t="s">
        <v>116</v>
      </c>
      <c r="C43" s="17">
        <v>0</v>
      </c>
    </row>
    <row r="44" ht="17.25" customHeight="1" spans="1:3">
      <c r="A44" s="23">
        <v>2116002</v>
      </c>
      <c r="B44" s="11" t="s">
        <v>117</v>
      </c>
      <c r="C44" s="17">
        <v>0</v>
      </c>
    </row>
    <row r="45" ht="17.25" customHeight="1" spans="1:3">
      <c r="A45" s="23">
        <v>2116003</v>
      </c>
      <c r="B45" s="11" t="s">
        <v>118</v>
      </c>
      <c r="C45" s="17">
        <v>0</v>
      </c>
    </row>
    <row r="46" ht="17.25" customHeight="1" spans="1:3">
      <c r="A46" s="23">
        <v>2116099</v>
      </c>
      <c r="B46" s="11" t="s">
        <v>119</v>
      </c>
      <c r="C46" s="17">
        <v>0</v>
      </c>
    </row>
    <row r="47" ht="17.25" customHeight="1" spans="1:3">
      <c r="A47" s="23">
        <v>21161</v>
      </c>
      <c r="B47" s="24" t="s">
        <v>120</v>
      </c>
      <c r="C47" s="17">
        <f>SUM(C48:C51)</f>
        <v>0</v>
      </c>
    </row>
    <row r="48" ht="17.25" customHeight="1" spans="1:3">
      <c r="A48" s="23">
        <v>2116101</v>
      </c>
      <c r="B48" s="11" t="s">
        <v>121</v>
      </c>
      <c r="C48" s="17">
        <v>0</v>
      </c>
    </row>
    <row r="49" ht="17.25" customHeight="1" spans="1:3">
      <c r="A49" s="23">
        <v>2116102</v>
      </c>
      <c r="B49" s="11" t="s">
        <v>122</v>
      </c>
      <c r="C49" s="17">
        <v>0</v>
      </c>
    </row>
    <row r="50" ht="17.25" customHeight="1" spans="1:3">
      <c r="A50" s="23">
        <v>2116103</v>
      </c>
      <c r="B50" s="11" t="s">
        <v>123</v>
      </c>
      <c r="C50" s="17">
        <v>0</v>
      </c>
    </row>
    <row r="51" ht="17.25" customHeight="1" spans="1:3">
      <c r="A51" s="23">
        <v>2116104</v>
      </c>
      <c r="B51" s="11" t="s">
        <v>124</v>
      </c>
      <c r="C51" s="17">
        <v>0</v>
      </c>
    </row>
    <row r="52" ht="17.25" customHeight="1" spans="1:3">
      <c r="A52" s="23">
        <v>212</v>
      </c>
      <c r="B52" s="24" t="s">
        <v>125</v>
      </c>
      <c r="C52" s="17">
        <f>SUM(C53,C66,C70:C71,C77,C81,C85,C89,C95)</f>
        <v>31629</v>
      </c>
    </row>
    <row r="53" ht="17.25" customHeight="1" spans="1:3">
      <c r="A53" s="23">
        <v>21208</v>
      </c>
      <c r="B53" s="24" t="s">
        <v>126</v>
      </c>
      <c r="C53" s="17">
        <f>SUM(C54:C65)</f>
        <v>1154</v>
      </c>
    </row>
    <row r="54" ht="17.25" customHeight="1" spans="1:3">
      <c r="A54" s="23">
        <v>2120801</v>
      </c>
      <c r="B54" s="11" t="s">
        <v>127</v>
      </c>
      <c r="C54" s="17">
        <v>1065</v>
      </c>
    </row>
    <row r="55" ht="17.25" customHeight="1" spans="1:3">
      <c r="A55" s="23">
        <v>2120802</v>
      </c>
      <c r="B55" s="11" t="s">
        <v>128</v>
      </c>
      <c r="C55" s="17">
        <v>0</v>
      </c>
    </row>
    <row r="56" ht="17.25" customHeight="1" spans="1:3">
      <c r="A56" s="23">
        <v>2120803</v>
      </c>
      <c r="B56" s="11" t="s">
        <v>129</v>
      </c>
      <c r="C56" s="17">
        <v>0</v>
      </c>
    </row>
    <row r="57" ht="17.25" customHeight="1" spans="1:3">
      <c r="A57" s="23">
        <v>2120804</v>
      </c>
      <c r="B57" s="11" t="s">
        <v>130</v>
      </c>
      <c r="C57" s="17">
        <v>0</v>
      </c>
    </row>
    <row r="58" ht="17.25" customHeight="1" spans="1:3">
      <c r="A58" s="23">
        <v>2120805</v>
      </c>
      <c r="B58" s="11" t="s">
        <v>131</v>
      </c>
      <c r="C58" s="17">
        <v>0</v>
      </c>
    </row>
    <row r="59" ht="17.25" customHeight="1" spans="1:3">
      <c r="A59" s="23">
        <v>2120806</v>
      </c>
      <c r="B59" s="11" t="s">
        <v>132</v>
      </c>
      <c r="C59" s="17">
        <v>0</v>
      </c>
    </row>
    <row r="60" ht="17.25" customHeight="1" spans="1:3">
      <c r="A60" s="23">
        <v>2120807</v>
      </c>
      <c r="B60" s="11" t="s">
        <v>133</v>
      </c>
      <c r="C60" s="17">
        <v>0</v>
      </c>
    </row>
    <row r="61" ht="17.25" customHeight="1" spans="1:3">
      <c r="A61" s="23">
        <v>2120809</v>
      </c>
      <c r="B61" s="11" t="s">
        <v>134</v>
      </c>
      <c r="C61" s="17">
        <v>0</v>
      </c>
    </row>
    <row r="62" ht="17.25" customHeight="1" spans="1:3">
      <c r="A62" s="23">
        <v>2120810</v>
      </c>
      <c r="B62" s="11" t="s">
        <v>135</v>
      </c>
      <c r="C62" s="17">
        <v>0</v>
      </c>
    </row>
    <row r="63" ht="17.25" customHeight="1" spans="1:3">
      <c r="A63" s="23">
        <v>2120811</v>
      </c>
      <c r="B63" s="11" t="s">
        <v>136</v>
      </c>
      <c r="C63" s="17">
        <v>0</v>
      </c>
    </row>
    <row r="64" ht="17.25" customHeight="1" spans="1:3">
      <c r="A64" s="23">
        <v>2120813</v>
      </c>
      <c r="B64" s="11" t="s">
        <v>137</v>
      </c>
      <c r="C64" s="17">
        <v>0</v>
      </c>
    </row>
    <row r="65" ht="17.25" customHeight="1" spans="1:3">
      <c r="A65" s="23">
        <v>2120899</v>
      </c>
      <c r="B65" s="11" t="s">
        <v>138</v>
      </c>
      <c r="C65" s="17">
        <v>89</v>
      </c>
    </row>
    <row r="66" ht="17.25" customHeight="1" spans="1:3">
      <c r="A66" s="23">
        <v>21210</v>
      </c>
      <c r="B66" s="24" t="s">
        <v>139</v>
      </c>
      <c r="C66" s="17">
        <f>SUM(C67:C69)</f>
        <v>0</v>
      </c>
    </row>
    <row r="67" ht="17.25" customHeight="1" spans="1:3">
      <c r="A67" s="23">
        <v>2121001</v>
      </c>
      <c r="B67" s="11" t="s">
        <v>127</v>
      </c>
      <c r="C67" s="17">
        <v>0</v>
      </c>
    </row>
    <row r="68" ht="17.25" customHeight="1" spans="1:3">
      <c r="A68" s="23">
        <v>2121002</v>
      </c>
      <c r="B68" s="11" t="s">
        <v>128</v>
      </c>
      <c r="C68" s="17">
        <v>0</v>
      </c>
    </row>
    <row r="69" ht="17.25" customHeight="1" spans="1:3">
      <c r="A69" s="23">
        <v>2121099</v>
      </c>
      <c r="B69" s="11" t="s">
        <v>140</v>
      </c>
      <c r="C69" s="17">
        <v>0</v>
      </c>
    </row>
    <row r="70" ht="17.25" customHeight="1" spans="1:3">
      <c r="A70" s="23">
        <v>21211</v>
      </c>
      <c r="B70" s="24" t="s">
        <v>141</v>
      </c>
      <c r="C70" s="17">
        <v>475</v>
      </c>
    </row>
    <row r="71" ht="17.25" customHeight="1" spans="1:3">
      <c r="A71" s="23">
        <v>21213</v>
      </c>
      <c r="B71" s="24" t="s">
        <v>142</v>
      </c>
      <c r="C71" s="17">
        <f>SUM(C72:C76)</f>
        <v>0</v>
      </c>
    </row>
    <row r="72" ht="17.25" customHeight="1" spans="1:3">
      <c r="A72" s="23">
        <v>2121301</v>
      </c>
      <c r="B72" s="11" t="s">
        <v>143</v>
      </c>
      <c r="C72" s="17">
        <v>0</v>
      </c>
    </row>
    <row r="73" ht="17.25" customHeight="1" spans="1:3">
      <c r="A73" s="23">
        <v>2121302</v>
      </c>
      <c r="B73" s="11" t="s">
        <v>144</v>
      </c>
      <c r="C73" s="17">
        <v>0</v>
      </c>
    </row>
    <row r="74" ht="17.25" customHeight="1" spans="1:3">
      <c r="A74" s="23">
        <v>2121303</v>
      </c>
      <c r="B74" s="11" t="s">
        <v>145</v>
      </c>
      <c r="C74" s="17">
        <v>0</v>
      </c>
    </row>
    <row r="75" ht="17.25" customHeight="1" spans="1:3">
      <c r="A75" s="23">
        <v>2121304</v>
      </c>
      <c r="B75" s="11" t="s">
        <v>146</v>
      </c>
      <c r="C75" s="17">
        <v>0</v>
      </c>
    </row>
    <row r="76" ht="17.25" customHeight="1" spans="1:3">
      <c r="A76" s="23">
        <v>2121399</v>
      </c>
      <c r="B76" s="11" t="s">
        <v>147</v>
      </c>
      <c r="C76" s="17">
        <v>0</v>
      </c>
    </row>
    <row r="77" ht="17.25" customHeight="1" spans="1:3">
      <c r="A77" s="23">
        <v>21214</v>
      </c>
      <c r="B77" s="24" t="s">
        <v>148</v>
      </c>
      <c r="C77" s="17">
        <f>SUM(C78:C80)</f>
        <v>0</v>
      </c>
    </row>
    <row r="78" ht="17.25" customHeight="1" spans="1:3">
      <c r="A78" s="23">
        <v>2121401</v>
      </c>
      <c r="B78" s="11" t="s">
        <v>149</v>
      </c>
      <c r="C78" s="17">
        <v>0</v>
      </c>
    </row>
    <row r="79" ht="17.25" customHeight="1" spans="1:3">
      <c r="A79" s="23">
        <v>2121402</v>
      </c>
      <c r="B79" s="11" t="s">
        <v>150</v>
      </c>
      <c r="C79" s="17">
        <v>0</v>
      </c>
    </row>
    <row r="80" ht="17.25" customHeight="1" spans="1:3">
      <c r="A80" s="23">
        <v>2121499</v>
      </c>
      <c r="B80" s="11" t="s">
        <v>151</v>
      </c>
      <c r="C80" s="17">
        <v>0</v>
      </c>
    </row>
    <row r="81" ht="17.25" customHeight="1" spans="1:3">
      <c r="A81" s="23">
        <v>21215</v>
      </c>
      <c r="B81" s="24" t="s">
        <v>152</v>
      </c>
      <c r="C81" s="17">
        <f>SUM(C82:C84)</f>
        <v>0</v>
      </c>
    </row>
    <row r="82" ht="17.25" customHeight="1" spans="1:3">
      <c r="A82" s="23">
        <v>2121501</v>
      </c>
      <c r="B82" s="11" t="s">
        <v>153</v>
      </c>
      <c r="C82" s="17">
        <v>0</v>
      </c>
    </row>
    <row r="83" ht="17.25" customHeight="1" spans="1:3">
      <c r="A83" s="23">
        <v>2121502</v>
      </c>
      <c r="B83" s="11" t="s">
        <v>154</v>
      </c>
      <c r="C83" s="17">
        <v>0</v>
      </c>
    </row>
    <row r="84" ht="17.25" customHeight="1" spans="1:3">
      <c r="A84" s="23">
        <v>2121599</v>
      </c>
      <c r="B84" s="11" t="s">
        <v>155</v>
      </c>
      <c r="C84" s="17">
        <v>0</v>
      </c>
    </row>
    <row r="85" ht="17.25" customHeight="1" spans="1:3">
      <c r="A85" s="23">
        <v>21216</v>
      </c>
      <c r="B85" s="24" t="s">
        <v>156</v>
      </c>
      <c r="C85" s="17">
        <f>SUM(C86:C88)</f>
        <v>30000</v>
      </c>
    </row>
    <row r="86" ht="17.25" customHeight="1" spans="1:3">
      <c r="A86" s="23">
        <v>2121601</v>
      </c>
      <c r="B86" s="11" t="s">
        <v>153</v>
      </c>
      <c r="C86" s="17">
        <v>30000</v>
      </c>
    </row>
    <row r="87" ht="17.25" customHeight="1" spans="1:3">
      <c r="A87" s="23">
        <v>2121602</v>
      </c>
      <c r="B87" s="11" t="s">
        <v>154</v>
      </c>
      <c r="C87" s="17">
        <v>0</v>
      </c>
    </row>
    <row r="88" ht="17.25" customHeight="1" spans="1:3">
      <c r="A88" s="23">
        <v>2121699</v>
      </c>
      <c r="B88" s="11" t="s">
        <v>157</v>
      </c>
      <c r="C88" s="17">
        <v>0</v>
      </c>
    </row>
    <row r="89" ht="17.25" customHeight="1" spans="1:3">
      <c r="A89" s="23">
        <v>21217</v>
      </c>
      <c r="B89" s="24" t="s">
        <v>158</v>
      </c>
      <c r="C89" s="17">
        <f>SUM(C90:C94)</f>
        <v>0</v>
      </c>
    </row>
    <row r="90" ht="17.25" customHeight="1" spans="1:3">
      <c r="A90" s="23">
        <v>2121701</v>
      </c>
      <c r="B90" s="11" t="s">
        <v>159</v>
      </c>
      <c r="C90" s="17">
        <v>0</v>
      </c>
    </row>
    <row r="91" ht="17.25" customHeight="1" spans="1:3">
      <c r="A91" s="23">
        <v>2121702</v>
      </c>
      <c r="B91" s="11" t="s">
        <v>160</v>
      </c>
      <c r="C91" s="17">
        <v>0</v>
      </c>
    </row>
    <row r="92" ht="17.25" customHeight="1" spans="1:3">
      <c r="A92" s="23">
        <v>2121703</v>
      </c>
      <c r="B92" s="11" t="s">
        <v>161</v>
      </c>
      <c r="C92" s="17">
        <v>0</v>
      </c>
    </row>
    <row r="93" ht="17.25" customHeight="1" spans="1:3">
      <c r="A93" s="23">
        <v>2121704</v>
      </c>
      <c r="B93" s="11" t="s">
        <v>162</v>
      </c>
      <c r="C93" s="17">
        <v>0</v>
      </c>
    </row>
    <row r="94" ht="17.25" customHeight="1" spans="1:3">
      <c r="A94" s="23">
        <v>2121799</v>
      </c>
      <c r="B94" s="11" t="s">
        <v>163</v>
      </c>
      <c r="C94" s="17">
        <v>0</v>
      </c>
    </row>
    <row r="95" ht="17.25" customHeight="1" spans="1:3">
      <c r="A95" s="23">
        <v>21218</v>
      </c>
      <c r="B95" s="24" t="s">
        <v>164</v>
      </c>
      <c r="C95" s="17">
        <f>SUM(C96:C97)</f>
        <v>0</v>
      </c>
    </row>
    <row r="96" ht="17.25" customHeight="1" spans="1:3">
      <c r="A96" s="23">
        <v>2121801</v>
      </c>
      <c r="B96" s="11" t="s">
        <v>165</v>
      </c>
      <c r="C96" s="17">
        <v>0</v>
      </c>
    </row>
    <row r="97" ht="17.25" customHeight="1" spans="1:3">
      <c r="A97" s="23">
        <v>2121899</v>
      </c>
      <c r="B97" s="11" t="s">
        <v>166</v>
      </c>
      <c r="C97" s="17">
        <v>0</v>
      </c>
    </row>
    <row r="98" ht="17.25" customHeight="1" spans="1:3">
      <c r="A98" s="23">
        <v>213</v>
      </c>
      <c r="B98" s="24" t="s">
        <v>167</v>
      </c>
      <c r="C98" s="17">
        <f>SUM(C99,C104,C109,C114,C117)</f>
        <v>0</v>
      </c>
    </row>
    <row r="99" ht="17.25" customHeight="1" spans="1:3">
      <c r="A99" s="23">
        <v>21366</v>
      </c>
      <c r="B99" s="24" t="s">
        <v>168</v>
      </c>
      <c r="C99" s="17">
        <f>SUM(C100:C103)</f>
        <v>0</v>
      </c>
    </row>
    <row r="100" ht="17.25" customHeight="1" spans="1:3">
      <c r="A100" s="23">
        <v>2136601</v>
      </c>
      <c r="B100" s="11" t="s">
        <v>108</v>
      </c>
      <c r="C100" s="17">
        <v>0</v>
      </c>
    </row>
    <row r="101" ht="17.25" customHeight="1" spans="1:3">
      <c r="A101" s="23">
        <v>2136602</v>
      </c>
      <c r="B101" s="11" t="s">
        <v>169</v>
      </c>
      <c r="C101" s="17">
        <v>0</v>
      </c>
    </row>
    <row r="102" ht="17.25" customHeight="1" spans="1:3">
      <c r="A102" s="23">
        <v>2136603</v>
      </c>
      <c r="B102" s="11" t="s">
        <v>170</v>
      </c>
      <c r="C102" s="17">
        <v>0</v>
      </c>
    </row>
    <row r="103" ht="17.25" customHeight="1" spans="1:3">
      <c r="A103" s="23">
        <v>2136699</v>
      </c>
      <c r="B103" s="11" t="s">
        <v>171</v>
      </c>
      <c r="C103" s="17">
        <v>0</v>
      </c>
    </row>
    <row r="104" ht="17.25" customHeight="1" spans="1:3">
      <c r="A104" s="23">
        <v>21367</v>
      </c>
      <c r="B104" s="24" t="s">
        <v>172</v>
      </c>
      <c r="C104" s="17">
        <f>SUM(C105:C108)</f>
        <v>0</v>
      </c>
    </row>
    <row r="105" ht="17.25" customHeight="1" spans="1:3">
      <c r="A105" s="23">
        <v>2136701</v>
      </c>
      <c r="B105" s="11" t="s">
        <v>108</v>
      </c>
      <c r="C105" s="17">
        <v>0</v>
      </c>
    </row>
    <row r="106" ht="17.25" customHeight="1" spans="1:3">
      <c r="A106" s="23">
        <v>2136702</v>
      </c>
      <c r="B106" s="11" t="s">
        <v>169</v>
      </c>
      <c r="C106" s="17">
        <v>0</v>
      </c>
    </row>
    <row r="107" ht="17.25" customHeight="1" spans="1:3">
      <c r="A107" s="23">
        <v>2136703</v>
      </c>
      <c r="B107" s="11" t="s">
        <v>173</v>
      </c>
      <c r="C107" s="17">
        <v>0</v>
      </c>
    </row>
    <row r="108" ht="17.25" customHeight="1" spans="1:3">
      <c r="A108" s="23">
        <v>2136799</v>
      </c>
      <c r="B108" s="11" t="s">
        <v>174</v>
      </c>
      <c r="C108" s="17">
        <v>0</v>
      </c>
    </row>
    <row r="109" ht="17.25" customHeight="1" spans="1:3">
      <c r="A109" s="23">
        <v>21369</v>
      </c>
      <c r="B109" s="24" t="s">
        <v>175</v>
      </c>
      <c r="C109" s="17">
        <f>SUM(C110:C113)</f>
        <v>0</v>
      </c>
    </row>
    <row r="110" ht="17.25" customHeight="1" spans="1:3">
      <c r="A110" s="23">
        <v>2136901</v>
      </c>
      <c r="B110" s="11" t="s">
        <v>176</v>
      </c>
      <c r="C110" s="17">
        <v>0</v>
      </c>
    </row>
    <row r="111" ht="17.25" customHeight="1" spans="1:3">
      <c r="A111" s="23">
        <v>2136902</v>
      </c>
      <c r="B111" s="11" t="s">
        <v>177</v>
      </c>
      <c r="C111" s="17">
        <v>0</v>
      </c>
    </row>
    <row r="112" ht="17.25" customHeight="1" spans="1:3">
      <c r="A112" s="23">
        <v>2136903</v>
      </c>
      <c r="B112" s="11" t="s">
        <v>178</v>
      </c>
      <c r="C112" s="17">
        <v>0</v>
      </c>
    </row>
    <row r="113" ht="17.25" customHeight="1" spans="1:3">
      <c r="A113" s="23">
        <v>2136999</v>
      </c>
      <c r="B113" s="11" t="s">
        <v>179</v>
      </c>
      <c r="C113" s="17">
        <v>0</v>
      </c>
    </row>
    <row r="114" ht="17.25" customHeight="1" spans="1:3">
      <c r="A114" s="23">
        <v>21370</v>
      </c>
      <c r="B114" s="24" t="s">
        <v>180</v>
      </c>
      <c r="C114" s="17">
        <f>SUM(C115:C116)</f>
        <v>0</v>
      </c>
    </row>
    <row r="115" ht="17.25" customHeight="1" spans="1:3">
      <c r="A115" s="23">
        <v>2137001</v>
      </c>
      <c r="B115" s="11" t="s">
        <v>181</v>
      </c>
      <c r="C115" s="17">
        <v>0</v>
      </c>
    </row>
    <row r="116" ht="17.25" customHeight="1" spans="1:3">
      <c r="A116" s="23">
        <v>2137099</v>
      </c>
      <c r="B116" s="11" t="s">
        <v>182</v>
      </c>
      <c r="C116" s="17">
        <v>0</v>
      </c>
    </row>
    <row r="117" ht="17.25" customHeight="1" spans="1:3">
      <c r="A117" s="23">
        <v>21371</v>
      </c>
      <c r="B117" s="24" t="s">
        <v>183</v>
      </c>
      <c r="C117" s="17">
        <f>SUM(C118:C121)</f>
        <v>0</v>
      </c>
    </row>
    <row r="118" ht="17.25" customHeight="1" spans="1:3">
      <c r="A118" s="23">
        <v>2137101</v>
      </c>
      <c r="B118" s="11" t="s">
        <v>184</v>
      </c>
      <c r="C118" s="17">
        <v>0</v>
      </c>
    </row>
    <row r="119" ht="17.25" customHeight="1" spans="1:3">
      <c r="A119" s="23">
        <v>2137102</v>
      </c>
      <c r="B119" s="11" t="s">
        <v>185</v>
      </c>
      <c r="C119" s="17">
        <v>0</v>
      </c>
    </row>
    <row r="120" ht="17.25" customHeight="1" spans="1:3">
      <c r="A120" s="23">
        <v>2137103</v>
      </c>
      <c r="B120" s="11" t="s">
        <v>186</v>
      </c>
      <c r="C120" s="17">
        <v>0</v>
      </c>
    </row>
    <row r="121" ht="17.25" customHeight="1" spans="1:3">
      <c r="A121" s="23">
        <v>2137199</v>
      </c>
      <c r="B121" s="11" t="s">
        <v>187</v>
      </c>
      <c r="C121" s="17">
        <v>0</v>
      </c>
    </row>
    <row r="122" ht="17.25" customHeight="1" spans="1:3">
      <c r="A122" s="23">
        <v>214</v>
      </c>
      <c r="B122" s="24" t="s">
        <v>188</v>
      </c>
      <c r="C122" s="17">
        <f>SUM(C123,C128,C133,C138,C147,C154,C163,C166,C169,C170)</f>
        <v>0</v>
      </c>
    </row>
    <row r="123" ht="17.25" customHeight="1" spans="1:3">
      <c r="A123" s="23">
        <v>21460</v>
      </c>
      <c r="B123" s="24" t="s">
        <v>189</v>
      </c>
      <c r="C123" s="17">
        <f>SUM(C124:C127)</f>
        <v>0</v>
      </c>
    </row>
    <row r="124" ht="17.25" customHeight="1" spans="1:3">
      <c r="A124" s="23">
        <v>2146001</v>
      </c>
      <c r="B124" s="11" t="s">
        <v>190</v>
      </c>
      <c r="C124" s="17">
        <v>0</v>
      </c>
    </row>
    <row r="125" ht="17.25" customHeight="1" spans="1:3">
      <c r="A125" s="23">
        <v>2146002</v>
      </c>
      <c r="B125" s="11" t="s">
        <v>191</v>
      </c>
      <c r="C125" s="17">
        <v>0</v>
      </c>
    </row>
    <row r="126" ht="17.25" customHeight="1" spans="1:3">
      <c r="A126" s="23">
        <v>2146003</v>
      </c>
      <c r="B126" s="11" t="s">
        <v>192</v>
      </c>
      <c r="C126" s="17">
        <v>0</v>
      </c>
    </row>
    <row r="127" ht="17.25" customHeight="1" spans="1:3">
      <c r="A127" s="23">
        <v>2146099</v>
      </c>
      <c r="B127" s="11" t="s">
        <v>193</v>
      </c>
      <c r="C127" s="17">
        <v>0</v>
      </c>
    </row>
    <row r="128" ht="17.25" customHeight="1" spans="1:3">
      <c r="A128" s="23">
        <v>21462</v>
      </c>
      <c r="B128" s="24" t="s">
        <v>194</v>
      </c>
      <c r="C128" s="17">
        <f>SUM(C129:C132)</f>
        <v>0</v>
      </c>
    </row>
    <row r="129" ht="17.25" customHeight="1" spans="1:3">
      <c r="A129" s="23">
        <v>2146201</v>
      </c>
      <c r="B129" s="11" t="s">
        <v>192</v>
      </c>
      <c r="C129" s="17">
        <v>0</v>
      </c>
    </row>
    <row r="130" ht="17.25" customHeight="1" spans="1:3">
      <c r="A130" s="23">
        <v>2146202</v>
      </c>
      <c r="B130" s="11" t="s">
        <v>195</v>
      </c>
      <c r="C130" s="17">
        <v>0</v>
      </c>
    </row>
    <row r="131" ht="17.25" customHeight="1" spans="1:3">
      <c r="A131" s="23">
        <v>2146203</v>
      </c>
      <c r="B131" s="11" t="s">
        <v>196</v>
      </c>
      <c r="C131" s="17">
        <v>0</v>
      </c>
    </row>
    <row r="132" ht="17.25" customHeight="1" spans="1:3">
      <c r="A132" s="23">
        <v>2146299</v>
      </c>
      <c r="B132" s="11" t="s">
        <v>197</v>
      </c>
      <c r="C132" s="17">
        <v>0</v>
      </c>
    </row>
    <row r="133" ht="17.25" customHeight="1" spans="1:3">
      <c r="A133" s="23">
        <v>21463</v>
      </c>
      <c r="B133" s="24" t="s">
        <v>198</v>
      </c>
      <c r="C133" s="17">
        <f>SUM(C134:C137)</f>
        <v>0</v>
      </c>
    </row>
    <row r="134" ht="17.25" customHeight="1" spans="1:3">
      <c r="A134" s="23">
        <v>2146301</v>
      </c>
      <c r="B134" s="11" t="s">
        <v>199</v>
      </c>
      <c r="C134" s="17">
        <v>0</v>
      </c>
    </row>
    <row r="135" ht="17.25" customHeight="1" spans="1:3">
      <c r="A135" s="23">
        <v>2146302</v>
      </c>
      <c r="B135" s="11" t="s">
        <v>200</v>
      </c>
      <c r="C135" s="17">
        <v>0</v>
      </c>
    </row>
    <row r="136" ht="17.25" customHeight="1" spans="1:3">
      <c r="A136" s="23">
        <v>2146303</v>
      </c>
      <c r="B136" s="11" t="s">
        <v>201</v>
      </c>
      <c r="C136" s="17">
        <v>0</v>
      </c>
    </row>
    <row r="137" ht="17.25" customHeight="1" spans="1:3">
      <c r="A137" s="23">
        <v>2146399</v>
      </c>
      <c r="B137" s="11" t="s">
        <v>202</v>
      </c>
      <c r="C137" s="17">
        <v>0</v>
      </c>
    </row>
    <row r="138" ht="17.25" customHeight="1" spans="1:3">
      <c r="A138" s="23">
        <v>21464</v>
      </c>
      <c r="B138" s="24" t="s">
        <v>203</v>
      </c>
      <c r="C138" s="17">
        <f>SUM(C139:C146)</f>
        <v>0</v>
      </c>
    </row>
    <row r="139" ht="17.25" customHeight="1" spans="1:3">
      <c r="A139" s="23">
        <v>2146401</v>
      </c>
      <c r="B139" s="11" t="s">
        <v>204</v>
      </c>
      <c r="C139" s="17">
        <v>0</v>
      </c>
    </row>
    <row r="140" ht="17.25" customHeight="1" spans="1:3">
      <c r="A140" s="23">
        <v>2146402</v>
      </c>
      <c r="B140" s="11" t="s">
        <v>205</v>
      </c>
      <c r="C140" s="17">
        <v>0</v>
      </c>
    </row>
    <row r="141" ht="17.25" customHeight="1" spans="1:3">
      <c r="A141" s="23">
        <v>2146403</v>
      </c>
      <c r="B141" s="11" t="s">
        <v>206</v>
      </c>
      <c r="C141" s="17">
        <v>0</v>
      </c>
    </row>
    <row r="142" ht="17.25" customHeight="1" spans="1:3">
      <c r="A142" s="23">
        <v>2146404</v>
      </c>
      <c r="B142" s="11" t="s">
        <v>207</v>
      </c>
      <c r="C142" s="17">
        <v>0</v>
      </c>
    </row>
    <row r="143" ht="17.25" customHeight="1" spans="1:3">
      <c r="A143" s="23">
        <v>2146405</v>
      </c>
      <c r="B143" s="11" t="s">
        <v>208</v>
      </c>
      <c r="C143" s="17">
        <v>0</v>
      </c>
    </row>
    <row r="144" ht="17.25" customHeight="1" spans="1:3">
      <c r="A144" s="23">
        <v>2146406</v>
      </c>
      <c r="B144" s="11" t="s">
        <v>209</v>
      </c>
      <c r="C144" s="17">
        <v>0</v>
      </c>
    </row>
    <row r="145" ht="17.25" customHeight="1" spans="1:3">
      <c r="A145" s="23">
        <v>2146407</v>
      </c>
      <c r="B145" s="11" t="s">
        <v>210</v>
      </c>
      <c r="C145" s="17">
        <v>0</v>
      </c>
    </row>
    <row r="146" ht="17.25" customHeight="1" spans="1:3">
      <c r="A146" s="23">
        <v>2146499</v>
      </c>
      <c r="B146" s="11" t="s">
        <v>211</v>
      </c>
      <c r="C146" s="17">
        <v>0</v>
      </c>
    </row>
    <row r="147" ht="17.25" customHeight="1" spans="1:3">
      <c r="A147" s="23">
        <v>21468</v>
      </c>
      <c r="B147" s="24" t="s">
        <v>212</v>
      </c>
      <c r="C147" s="17">
        <f>SUM(C148:C153)</f>
        <v>0</v>
      </c>
    </row>
    <row r="148" ht="17.25" customHeight="1" spans="1:3">
      <c r="A148" s="23">
        <v>2146801</v>
      </c>
      <c r="B148" s="11" t="s">
        <v>213</v>
      </c>
      <c r="C148" s="17">
        <v>0</v>
      </c>
    </row>
    <row r="149" ht="17.25" customHeight="1" spans="1:3">
      <c r="A149" s="23">
        <v>2146802</v>
      </c>
      <c r="B149" s="11" t="s">
        <v>214</v>
      </c>
      <c r="C149" s="17">
        <v>0</v>
      </c>
    </row>
    <row r="150" ht="17.25" customHeight="1" spans="1:3">
      <c r="A150" s="23">
        <v>2146803</v>
      </c>
      <c r="B150" s="11" t="s">
        <v>215</v>
      </c>
      <c r="C150" s="17">
        <v>0</v>
      </c>
    </row>
    <row r="151" ht="17.25" customHeight="1" spans="1:3">
      <c r="A151" s="23">
        <v>2146804</v>
      </c>
      <c r="B151" s="11" t="s">
        <v>216</v>
      </c>
      <c r="C151" s="17">
        <v>0</v>
      </c>
    </row>
    <row r="152" ht="17.25" customHeight="1" spans="1:3">
      <c r="A152" s="23">
        <v>2146805</v>
      </c>
      <c r="B152" s="11" t="s">
        <v>217</v>
      </c>
      <c r="C152" s="17">
        <v>0</v>
      </c>
    </row>
    <row r="153" ht="17.25" customHeight="1" spans="1:3">
      <c r="A153" s="23">
        <v>2146899</v>
      </c>
      <c r="B153" s="11" t="s">
        <v>218</v>
      </c>
      <c r="C153" s="17">
        <v>0</v>
      </c>
    </row>
    <row r="154" ht="17.25" customHeight="1" spans="1:3">
      <c r="A154" s="23">
        <v>21469</v>
      </c>
      <c r="B154" s="24" t="s">
        <v>219</v>
      </c>
      <c r="C154" s="17">
        <f>SUM(C155:C162)</f>
        <v>0</v>
      </c>
    </row>
    <row r="155" ht="17.25" customHeight="1" spans="1:3">
      <c r="A155" s="23">
        <v>2146901</v>
      </c>
      <c r="B155" s="11" t="s">
        <v>220</v>
      </c>
      <c r="C155" s="17">
        <v>0</v>
      </c>
    </row>
    <row r="156" ht="17.25" customHeight="1" spans="1:3">
      <c r="A156" s="23">
        <v>2146902</v>
      </c>
      <c r="B156" s="11" t="s">
        <v>221</v>
      </c>
      <c r="C156" s="17">
        <v>0</v>
      </c>
    </row>
    <row r="157" ht="17.25" customHeight="1" spans="1:3">
      <c r="A157" s="23">
        <v>2146903</v>
      </c>
      <c r="B157" s="11" t="s">
        <v>222</v>
      </c>
      <c r="C157" s="17">
        <v>0</v>
      </c>
    </row>
    <row r="158" ht="17.25" customHeight="1" spans="1:3">
      <c r="A158" s="23">
        <v>2146904</v>
      </c>
      <c r="B158" s="11" t="s">
        <v>223</v>
      </c>
      <c r="C158" s="17">
        <v>0</v>
      </c>
    </row>
    <row r="159" ht="17.25" customHeight="1" spans="1:3">
      <c r="A159" s="23">
        <v>2146906</v>
      </c>
      <c r="B159" s="11" t="s">
        <v>224</v>
      </c>
      <c r="C159" s="17">
        <v>0</v>
      </c>
    </row>
    <row r="160" ht="17.25" customHeight="1" spans="1:3">
      <c r="A160" s="23">
        <v>2146907</v>
      </c>
      <c r="B160" s="11" t="s">
        <v>225</v>
      </c>
      <c r="C160" s="17">
        <v>0</v>
      </c>
    </row>
    <row r="161" ht="17.25" customHeight="1" spans="1:3">
      <c r="A161" s="23">
        <v>2146908</v>
      </c>
      <c r="B161" s="11" t="s">
        <v>226</v>
      </c>
      <c r="C161" s="17">
        <v>0</v>
      </c>
    </row>
    <row r="162" ht="17.25" customHeight="1" spans="1:3">
      <c r="A162" s="23">
        <v>2146999</v>
      </c>
      <c r="B162" s="11" t="s">
        <v>227</v>
      </c>
      <c r="C162" s="17">
        <v>0</v>
      </c>
    </row>
    <row r="163" ht="17.25" customHeight="1" spans="1:3">
      <c r="A163" s="23">
        <v>21470</v>
      </c>
      <c r="B163" s="24" t="s">
        <v>228</v>
      </c>
      <c r="C163" s="17">
        <f>SUM(C164:C165)</f>
        <v>0</v>
      </c>
    </row>
    <row r="164" ht="17.25" customHeight="1" spans="1:3">
      <c r="A164" s="23">
        <v>2147001</v>
      </c>
      <c r="B164" s="11" t="s">
        <v>229</v>
      </c>
      <c r="C164" s="17">
        <v>0</v>
      </c>
    </row>
    <row r="165" ht="17.25" customHeight="1" spans="1:3">
      <c r="A165" s="23">
        <v>2147099</v>
      </c>
      <c r="B165" s="11" t="s">
        <v>230</v>
      </c>
      <c r="C165" s="17">
        <v>0</v>
      </c>
    </row>
    <row r="166" ht="17.25" customHeight="1" spans="1:3">
      <c r="A166" s="23">
        <v>21471</v>
      </c>
      <c r="B166" s="24" t="s">
        <v>231</v>
      </c>
      <c r="C166" s="17">
        <f>SUM(C167:C168)</f>
        <v>0</v>
      </c>
    </row>
    <row r="167" ht="17.25" customHeight="1" spans="1:3">
      <c r="A167" s="23">
        <v>2147101</v>
      </c>
      <c r="B167" s="11" t="s">
        <v>229</v>
      </c>
      <c r="C167" s="17">
        <v>0</v>
      </c>
    </row>
    <row r="168" ht="17.25" customHeight="1" spans="1:3">
      <c r="A168" s="23">
        <v>2147199</v>
      </c>
      <c r="B168" s="11" t="s">
        <v>232</v>
      </c>
      <c r="C168" s="17">
        <v>0</v>
      </c>
    </row>
    <row r="169" ht="17.25" customHeight="1" spans="1:3">
      <c r="A169" s="23">
        <v>21472</v>
      </c>
      <c r="B169" s="24" t="s">
        <v>233</v>
      </c>
      <c r="C169" s="17">
        <v>0</v>
      </c>
    </row>
    <row r="170" ht="17.25" customHeight="1" spans="1:3">
      <c r="A170" s="23">
        <v>21473</v>
      </c>
      <c r="B170" s="24" t="s">
        <v>234</v>
      </c>
      <c r="C170" s="17">
        <f>SUM(C171:C173)</f>
        <v>0</v>
      </c>
    </row>
    <row r="171" ht="17.25" customHeight="1" spans="1:3">
      <c r="A171" s="23">
        <v>2147301</v>
      </c>
      <c r="B171" s="11" t="s">
        <v>235</v>
      </c>
      <c r="C171" s="17">
        <v>0</v>
      </c>
    </row>
    <row r="172" ht="17.25" customHeight="1" spans="1:3">
      <c r="A172" s="23">
        <v>2147303</v>
      </c>
      <c r="B172" s="11" t="s">
        <v>236</v>
      </c>
      <c r="C172" s="17">
        <v>0</v>
      </c>
    </row>
    <row r="173" ht="17.25" customHeight="1" spans="1:3">
      <c r="A173" s="23">
        <v>2147399</v>
      </c>
      <c r="B173" s="11" t="s">
        <v>237</v>
      </c>
      <c r="C173" s="17">
        <v>0</v>
      </c>
    </row>
    <row r="174" ht="17.25" customHeight="1" spans="1:3">
      <c r="A174" s="23">
        <v>215</v>
      </c>
      <c r="B174" s="24" t="s">
        <v>238</v>
      </c>
      <c r="C174" s="17">
        <f>C175</f>
        <v>0</v>
      </c>
    </row>
    <row r="175" ht="17.25" customHeight="1" spans="1:3">
      <c r="A175" s="23">
        <v>21562</v>
      </c>
      <c r="B175" s="24" t="s">
        <v>239</v>
      </c>
      <c r="C175" s="17">
        <f>SUM(C176:C178)</f>
        <v>0</v>
      </c>
    </row>
    <row r="176" ht="17.25" customHeight="1" spans="1:3">
      <c r="A176" s="23">
        <v>2156201</v>
      </c>
      <c r="B176" s="11" t="s">
        <v>240</v>
      </c>
      <c r="C176" s="17">
        <v>0</v>
      </c>
    </row>
    <row r="177" ht="17.25" customHeight="1" spans="1:3">
      <c r="A177" s="23">
        <v>2156202</v>
      </c>
      <c r="B177" s="11" t="s">
        <v>241</v>
      </c>
      <c r="C177" s="17">
        <v>0</v>
      </c>
    </row>
    <row r="178" ht="17.25" customHeight="1" spans="1:3">
      <c r="A178" s="23">
        <v>2156299</v>
      </c>
      <c r="B178" s="11" t="s">
        <v>242</v>
      </c>
      <c r="C178" s="17">
        <v>0</v>
      </c>
    </row>
    <row r="179" ht="17.25" customHeight="1" spans="1:3">
      <c r="A179" s="23">
        <v>217</v>
      </c>
      <c r="B179" s="24" t="s">
        <v>243</v>
      </c>
      <c r="C179" s="17">
        <f>C180</f>
        <v>0</v>
      </c>
    </row>
    <row r="180" ht="17.25" customHeight="1" spans="1:3">
      <c r="A180" s="23">
        <v>21704</v>
      </c>
      <c r="B180" s="24" t="s">
        <v>244</v>
      </c>
      <c r="C180" s="17">
        <f>SUM(C181:C182)</f>
        <v>0</v>
      </c>
    </row>
    <row r="181" ht="17.25" customHeight="1" spans="1:3">
      <c r="A181" s="23">
        <v>2170402</v>
      </c>
      <c r="B181" s="11" t="s">
        <v>245</v>
      </c>
      <c r="C181" s="17">
        <v>0</v>
      </c>
    </row>
    <row r="182" ht="17.25" customHeight="1" spans="1:3">
      <c r="A182" s="23">
        <v>2170403</v>
      </c>
      <c r="B182" s="11" t="s">
        <v>246</v>
      </c>
      <c r="C182" s="17">
        <v>0</v>
      </c>
    </row>
    <row r="183" ht="17.25" customHeight="1" spans="1:3">
      <c r="A183" s="23">
        <v>229</v>
      </c>
      <c r="B183" s="24" t="s">
        <v>247</v>
      </c>
      <c r="C183" s="17">
        <f>C184+C188+C197</f>
        <v>12458</v>
      </c>
    </row>
    <row r="184" ht="17.25" customHeight="1" spans="1:3">
      <c r="A184" s="23">
        <v>22904</v>
      </c>
      <c r="B184" s="24" t="s">
        <v>248</v>
      </c>
      <c r="C184" s="17">
        <f>SUM(C185:C187)</f>
        <v>7100</v>
      </c>
    </row>
    <row r="185" ht="17.25" customHeight="1" spans="1:3">
      <c r="A185" s="23">
        <v>2290401</v>
      </c>
      <c r="B185" s="11" t="s">
        <v>249</v>
      </c>
      <c r="C185" s="17">
        <v>0</v>
      </c>
    </row>
    <row r="186" ht="17.25" customHeight="1" spans="1:3">
      <c r="A186" s="23">
        <v>2290402</v>
      </c>
      <c r="B186" s="11" t="s">
        <v>250</v>
      </c>
      <c r="C186" s="17">
        <v>7100</v>
      </c>
    </row>
    <row r="187" ht="17.25" customHeight="1" spans="1:3">
      <c r="A187" s="23">
        <v>2290403</v>
      </c>
      <c r="B187" s="11" t="s">
        <v>251</v>
      </c>
      <c r="C187" s="17">
        <v>0</v>
      </c>
    </row>
    <row r="188" ht="17.25" customHeight="1" spans="1:3">
      <c r="A188" s="23">
        <v>22908</v>
      </c>
      <c r="B188" s="24" t="s">
        <v>252</v>
      </c>
      <c r="C188" s="17">
        <f>SUM(C189:C196)</f>
        <v>0</v>
      </c>
    </row>
    <row r="189" ht="17.25" customHeight="1" spans="1:3">
      <c r="A189" s="23">
        <v>2290802</v>
      </c>
      <c r="B189" s="11" t="s">
        <v>253</v>
      </c>
      <c r="C189" s="17">
        <v>0</v>
      </c>
    </row>
    <row r="190" ht="17.25" customHeight="1" spans="1:3">
      <c r="A190" s="23">
        <v>2290803</v>
      </c>
      <c r="B190" s="11" t="s">
        <v>254</v>
      </c>
      <c r="C190" s="17">
        <v>0</v>
      </c>
    </row>
    <row r="191" ht="17.25" customHeight="1" spans="1:3">
      <c r="A191" s="23">
        <v>2290804</v>
      </c>
      <c r="B191" s="11" t="s">
        <v>255</v>
      </c>
      <c r="C191" s="17">
        <v>0</v>
      </c>
    </row>
    <row r="192" ht="17.25" customHeight="1" spans="1:3">
      <c r="A192" s="23">
        <v>2290805</v>
      </c>
      <c r="B192" s="11" t="s">
        <v>256</v>
      </c>
      <c r="C192" s="17">
        <v>0</v>
      </c>
    </row>
    <row r="193" ht="17.25" customHeight="1" spans="1:3">
      <c r="A193" s="23">
        <v>2290806</v>
      </c>
      <c r="B193" s="11" t="s">
        <v>257</v>
      </c>
      <c r="C193" s="17">
        <v>0</v>
      </c>
    </row>
    <row r="194" ht="17.25" customHeight="1" spans="1:3">
      <c r="A194" s="23">
        <v>2290807</v>
      </c>
      <c r="B194" s="11" t="s">
        <v>258</v>
      </c>
      <c r="C194" s="17">
        <v>0</v>
      </c>
    </row>
    <row r="195" ht="17.25" customHeight="1" spans="1:3">
      <c r="A195" s="23">
        <v>2290808</v>
      </c>
      <c r="B195" s="11" t="s">
        <v>259</v>
      </c>
      <c r="C195" s="17">
        <v>0</v>
      </c>
    </row>
    <row r="196" ht="17.25" customHeight="1" spans="1:3">
      <c r="A196" s="23">
        <v>2290899</v>
      </c>
      <c r="B196" s="11" t="s">
        <v>260</v>
      </c>
      <c r="C196" s="17">
        <v>0</v>
      </c>
    </row>
    <row r="197" ht="17.25" customHeight="1" spans="1:3">
      <c r="A197" s="23">
        <v>22960</v>
      </c>
      <c r="B197" s="24" t="s">
        <v>261</v>
      </c>
      <c r="C197" s="17">
        <f>SUM(C198:C208)</f>
        <v>5358</v>
      </c>
    </row>
    <row r="198" ht="17.25" customHeight="1" spans="1:3">
      <c r="A198" s="23">
        <v>2296001</v>
      </c>
      <c r="B198" s="11" t="s">
        <v>262</v>
      </c>
      <c r="C198" s="17">
        <v>0</v>
      </c>
    </row>
    <row r="199" ht="17.25" customHeight="1" spans="1:3">
      <c r="A199" s="23">
        <v>2296002</v>
      </c>
      <c r="B199" s="11" t="s">
        <v>263</v>
      </c>
      <c r="C199" s="17">
        <v>4389</v>
      </c>
    </row>
    <row r="200" ht="17.25" customHeight="1" spans="1:3">
      <c r="A200" s="23">
        <v>2296003</v>
      </c>
      <c r="B200" s="11" t="s">
        <v>264</v>
      </c>
      <c r="C200" s="17">
        <v>13</v>
      </c>
    </row>
    <row r="201" ht="17.25" customHeight="1" spans="1:3">
      <c r="A201" s="23">
        <v>2296004</v>
      </c>
      <c r="B201" s="11" t="s">
        <v>265</v>
      </c>
      <c r="C201" s="17">
        <v>58</v>
      </c>
    </row>
    <row r="202" ht="17.25" customHeight="1" spans="1:3">
      <c r="A202" s="23">
        <v>2296005</v>
      </c>
      <c r="B202" s="11" t="s">
        <v>266</v>
      </c>
      <c r="C202" s="17">
        <v>0</v>
      </c>
    </row>
    <row r="203" ht="17.25" customHeight="1" spans="1:3">
      <c r="A203" s="23">
        <v>2296006</v>
      </c>
      <c r="B203" s="11" t="s">
        <v>267</v>
      </c>
      <c r="C203" s="17">
        <v>157</v>
      </c>
    </row>
    <row r="204" ht="17.25" customHeight="1" spans="1:3">
      <c r="A204" s="23">
        <v>2296010</v>
      </c>
      <c r="B204" s="11" t="s">
        <v>268</v>
      </c>
      <c r="C204" s="17">
        <v>0</v>
      </c>
    </row>
    <row r="205" ht="17.25" customHeight="1" spans="1:3">
      <c r="A205" s="23">
        <v>2296011</v>
      </c>
      <c r="B205" s="11" t="s">
        <v>269</v>
      </c>
      <c r="C205" s="17">
        <v>36</v>
      </c>
    </row>
    <row r="206" ht="17.25" customHeight="1" spans="1:3">
      <c r="A206" s="23">
        <v>2296012</v>
      </c>
      <c r="B206" s="11" t="s">
        <v>270</v>
      </c>
      <c r="C206" s="17">
        <v>0</v>
      </c>
    </row>
    <row r="207" ht="17.25" customHeight="1" spans="1:3">
      <c r="A207" s="23">
        <v>2296013</v>
      </c>
      <c r="B207" s="11" t="s">
        <v>271</v>
      </c>
      <c r="C207" s="17">
        <v>681</v>
      </c>
    </row>
    <row r="208" ht="17.25" customHeight="1" spans="1:3">
      <c r="A208" s="23">
        <v>2296099</v>
      </c>
      <c r="B208" s="11" t="s">
        <v>272</v>
      </c>
      <c r="C208" s="17">
        <v>24</v>
      </c>
    </row>
    <row r="209" ht="17.25" customHeight="1" spans="1:3">
      <c r="A209" s="23">
        <v>232</v>
      </c>
      <c r="B209" s="24" t="s">
        <v>273</v>
      </c>
      <c r="C209" s="17">
        <f>C210</f>
        <v>719</v>
      </c>
    </row>
    <row r="210" ht="17.25" customHeight="1" spans="1:3">
      <c r="A210" s="23">
        <v>23204</v>
      </c>
      <c r="B210" s="24" t="s">
        <v>274</v>
      </c>
      <c r="C210" s="17">
        <f>SUM(C211:C227)</f>
        <v>719</v>
      </c>
    </row>
    <row r="211" ht="17.25" customHeight="1" spans="1:3">
      <c r="A211" s="23">
        <v>2320401</v>
      </c>
      <c r="B211" s="11" t="s">
        <v>275</v>
      </c>
      <c r="C211" s="17">
        <v>0</v>
      </c>
    </row>
    <row r="212" ht="17.25" customHeight="1" spans="1:3">
      <c r="A212" s="23">
        <v>2320402</v>
      </c>
      <c r="B212" s="11" t="s">
        <v>276</v>
      </c>
      <c r="C212" s="17">
        <v>0</v>
      </c>
    </row>
    <row r="213" ht="17.25" customHeight="1" spans="1:3">
      <c r="A213" s="23">
        <v>2320405</v>
      </c>
      <c r="B213" s="11" t="s">
        <v>277</v>
      </c>
      <c r="C213" s="17">
        <v>0</v>
      </c>
    </row>
    <row r="214" ht="17.25" customHeight="1" spans="1:3">
      <c r="A214" s="23">
        <v>2320411</v>
      </c>
      <c r="B214" s="11" t="s">
        <v>278</v>
      </c>
      <c r="C214" s="17">
        <v>194</v>
      </c>
    </row>
    <row r="215" ht="17.25" customHeight="1" spans="1:3">
      <c r="A215" s="23">
        <v>2320412</v>
      </c>
      <c r="B215" s="11" t="s">
        <v>279</v>
      </c>
      <c r="C215" s="17">
        <v>0</v>
      </c>
    </row>
    <row r="216" ht="17.25" customHeight="1" spans="1:3">
      <c r="A216" s="23">
        <v>2320413</v>
      </c>
      <c r="B216" s="11" t="s">
        <v>280</v>
      </c>
      <c r="C216" s="17">
        <v>0</v>
      </c>
    </row>
    <row r="217" ht="17.25" customHeight="1" spans="1:3">
      <c r="A217" s="23">
        <v>2320414</v>
      </c>
      <c r="B217" s="11" t="s">
        <v>281</v>
      </c>
      <c r="C217" s="17">
        <v>0</v>
      </c>
    </row>
    <row r="218" ht="17.25" customHeight="1" spans="1:3">
      <c r="A218" s="23">
        <v>2320416</v>
      </c>
      <c r="B218" s="11" t="s">
        <v>282</v>
      </c>
      <c r="C218" s="17">
        <v>0</v>
      </c>
    </row>
    <row r="219" ht="17.25" customHeight="1" spans="1:3">
      <c r="A219" s="23">
        <v>2320417</v>
      </c>
      <c r="B219" s="11" t="s">
        <v>283</v>
      </c>
      <c r="C219" s="17">
        <v>0</v>
      </c>
    </row>
    <row r="220" ht="17.25" customHeight="1" spans="1:3">
      <c r="A220" s="23">
        <v>2320418</v>
      </c>
      <c r="B220" s="11" t="s">
        <v>284</v>
      </c>
      <c r="C220" s="17">
        <v>0</v>
      </c>
    </row>
    <row r="221" ht="17.25" customHeight="1" spans="1:3">
      <c r="A221" s="23">
        <v>2320419</v>
      </c>
      <c r="B221" s="11" t="s">
        <v>285</v>
      </c>
      <c r="C221" s="17">
        <v>0</v>
      </c>
    </row>
    <row r="222" ht="17.25" customHeight="1" spans="1:3">
      <c r="A222" s="23">
        <v>2320420</v>
      </c>
      <c r="B222" s="11" t="s">
        <v>286</v>
      </c>
      <c r="C222" s="17">
        <v>0</v>
      </c>
    </row>
    <row r="223" ht="17.25" customHeight="1" spans="1:3">
      <c r="A223" s="23">
        <v>2320431</v>
      </c>
      <c r="B223" s="11" t="s">
        <v>287</v>
      </c>
      <c r="C223" s="17">
        <v>0</v>
      </c>
    </row>
    <row r="224" ht="17.25" customHeight="1" spans="1:3">
      <c r="A224" s="23">
        <v>2320432</v>
      </c>
      <c r="B224" s="11" t="s">
        <v>288</v>
      </c>
      <c r="C224" s="17">
        <v>0</v>
      </c>
    </row>
    <row r="225" ht="17.25" customHeight="1" spans="1:3">
      <c r="A225" s="23">
        <v>2320433</v>
      </c>
      <c r="B225" s="11" t="s">
        <v>289</v>
      </c>
      <c r="C225" s="17">
        <v>525</v>
      </c>
    </row>
    <row r="226" ht="17.25" customHeight="1" spans="1:3">
      <c r="A226" s="23">
        <v>2320498</v>
      </c>
      <c r="B226" s="11" t="s">
        <v>290</v>
      </c>
      <c r="C226" s="17">
        <v>0</v>
      </c>
    </row>
    <row r="227" ht="17.25" customHeight="1" spans="1:3">
      <c r="A227" s="23">
        <v>2320499</v>
      </c>
      <c r="B227" s="11" t="s">
        <v>291</v>
      </c>
      <c r="C227" s="17">
        <v>0</v>
      </c>
    </row>
    <row r="228" ht="17.25" customHeight="1" spans="1:3">
      <c r="A228" s="23">
        <v>233</v>
      </c>
      <c r="B228" s="24" t="s">
        <v>292</v>
      </c>
      <c r="C228" s="17">
        <f>C229</f>
        <v>41</v>
      </c>
    </row>
    <row r="229" ht="17.25" customHeight="1" spans="1:3">
      <c r="A229" s="23">
        <v>23304</v>
      </c>
      <c r="B229" s="24" t="s">
        <v>293</v>
      </c>
      <c r="C229" s="17">
        <f>SUM(C230:C246)</f>
        <v>41</v>
      </c>
    </row>
    <row r="230" ht="17.25" customHeight="1" spans="1:3">
      <c r="A230" s="23">
        <v>2330401</v>
      </c>
      <c r="B230" s="11" t="s">
        <v>294</v>
      </c>
      <c r="C230" s="17">
        <v>0</v>
      </c>
    </row>
    <row r="231" ht="17.25" customHeight="1" spans="1:3">
      <c r="A231" s="23">
        <v>2330402</v>
      </c>
      <c r="B231" s="11" t="s">
        <v>295</v>
      </c>
      <c r="C231" s="17">
        <v>0</v>
      </c>
    </row>
    <row r="232" ht="17.25" customHeight="1" spans="1:3">
      <c r="A232" s="23">
        <v>2330405</v>
      </c>
      <c r="B232" s="11" t="s">
        <v>296</v>
      </c>
      <c r="C232" s="17">
        <v>0</v>
      </c>
    </row>
    <row r="233" ht="17.25" customHeight="1" spans="1:3">
      <c r="A233" s="23">
        <v>2330411</v>
      </c>
      <c r="B233" s="11" t="s">
        <v>297</v>
      </c>
      <c r="C233" s="17">
        <v>41</v>
      </c>
    </row>
    <row r="234" ht="17.25" customHeight="1" spans="1:3">
      <c r="A234" s="23">
        <v>2330412</v>
      </c>
      <c r="B234" s="11" t="s">
        <v>298</v>
      </c>
      <c r="C234" s="17">
        <v>0</v>
      </c>
    </row>
    <row r="235" ht="17.25" customHeight="1" spans="1:3">
      <c r="A235" s="23">
        <v>2330413</v>
      </c>
      <c r="B235" s="11" t="s">
        <v>299</v>
      </c>
      <c r="C235" s="17">
        <v>0</v>
      </c>
    </row>
    <row r="236" ht="17.25" customHeight="1" spans="1:3">
      <c r="A236" s="23">
        <v>2330414</v>
      </c>
      <c r="B236" s="11" t="s">
        <v>300</v>
      </c>
      <c r="C236" s="17">
        <v>0</v>
      </c>
    </row>
    <row r="237" ht="17.25" customHeight="1" spans="1:3">
      <c r="A237" s="23">
        <v>2330416</v>
      </c>
      <c r="B237" s="11" t="s">
        <v>301</v>
      </c>
      <c r="C237" s="17">
        <v>0</v>
      </c>
    </row>
    <row r="238" ht="17.25" customHeight="1" spans="1:3">
      <c r="A238" s="23">
        <v>2330417</v>
      </c>
      <c r="B238" s="11" t="s">
        <v>302</v>
      </c>
      <c r="C238" s="17">
        <v>0</v>
      </c>
    </row>
    <row r="239" ht="17.25" customHeight="1" spans="1:3">
      <c r="A239" s="23">
        <v>2330418</v>
      </c>
      <c r="B239" s="11" t="s">
        <v>303</v>
      </c>
      <c r="C239" s="17">
        <v>0</v>
      </c>
    </row>
    <row r="240" ht="17.25" customHeight="1" spans="1:3">
      <c r="A240" s="23">
        <v>2330419</v>
      </c>
      <c r="B240" s="11" t="s">
        <v>304</v>
      </c>
      <c r="C240" s="17">
        <v>0</v>
      </c>
    </row>
    <row r="241" ht="17.25" customHeight="1" spans="1:3">
      <c r="A241" s="23">
        <v>2330420</v>
      </c>
      <c r="B241" s="11" t="s">
        <v>305</v>
      </c>
      <c r="C241" s="17">
        <v>0</v>
      </c>
    </row>
    <row r="242" ht="17.25" customHeight="1" spans="1:3">
      <c r="A242" s="23">
        <v>2330431</v>
      </c>
      <c r="B242" s="11" t="s">
        <v>306</v>
      </c>
      <c r="C242" s="17">
        <v>0</v>
      </c>
    </row>
    <row r="243" ht="17.25" customHeight="1" spans="1:3">
      <c r="A243" s="23">
        <v>2330432</v>
      </c>
      <c r="B243" s="11" t="s">
        <v>307</v>
      </c>
      <c r="C243" s="17">
        <v>0</v>
      </c>
    </row>
    <row r="244" ht="17.25" customHeight="1" spans="1:3">
      <c r="A244" s="23">
        <v>2330433</v>
      </c>
      <c r="B244" s="11" t="s">
        <v>308</v>
      </c>
      <c r="C244" s="17">
        <v>0</v>
      </c>
    </row>
    <row r="245" ht="17.25" customHeight="1" spans="1:3">
      <c r="A245" s="23">
        <v>2330498</v>
      </c>
      <c r="B245" s="11" t="s">
        <v>309</v>
      </c>
      <c r="C245" s="17">
        <v>0</v>
      </c>
    </row>
    <row r="246" ht="17.25" customHeight="1" spans="1:3">
      <c r="A246" s="23">
        <v>2330499</v>
      </c>
      <c r="B246" s="11" t="s">
        <v>310</v>
      </c>
      <c r="C246" s="17">
        <v>0</v>
      </c>
    </row>
  </sheetData>
  <mergeCells count="1">
    <mergeCell ref="A1:C1"/>
  </mergeCells>
  <printOptions horizontalCentered="1"/>
  <pageMargins left="0.354330708661417" right="0.354330708661417" top="0.393700787401575" bottom="0.393700787401575" header="0.511811023622047" footer="0.511811023622047"/>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selection activeCell="E7" sqref="E7"/>
    </sheetView>
  </sheetViews>
  <sheetFormatPr defaultColWidth="9" defaultRowHeight="12.75" outlineLevelCol="3"/>
  <cols>
    <col min="1" max="1" width="38.8333333333333" style="14" customWidth="1"/>
    <col min="2" max="2" width="13.5" style="14" customWidth="1"/>
    <col min="3" max="3" width="39" style="14" customWidth="1"/>
    <col min="4" max="4" width="13.6666666666667" style="14" customWidth="1"/>
    <col min="5" max="5" width="16.1666666666667" style="14" customWidth="1"/>
    <col min="6" max="6" width="13.1666666666667" style="14" customWidth="1"/>
    <col min="7" max="7" width="6.83333333333333" style="14" customWidth="1"/>
    <col min="8" max="8" width="7.16666666666667" style="14" customWidth="1"/>
    <col min="9" max="9" width="15.3333333333333" style="14" customWidth="1"/>
    <col min="10" max="10" width="16.5" style="14" customWidth="1"/>
    <col min="11" max="11" width="2.83333333333333" style="14" customWidth="1"/>
    <col min="12" max="16384" width="9" style="14"/>
  </cols>
  <sheetData>
    <row r="1" ht="57.75" customHeight="1" spans="1:4">
      <c r="A1" s="15" t="s">
        <v>311</v>
      </c>
      <c r="B1" s="15"/>
      <c r="C1" s="15"/>
      <c r="D1" s="15"/>
    </row>
    <row r="2" ht="21" customHeight="1" spans="1:4">
      <c r="A2" s="16" t="s">
        <v>312</v>
      </c>
      <c r="B2" s="16"/>
      <c r="C2" s="16"/>
      <c r="D2" s="16"/>
    </row>
    <row r="3" ht="20.1" customHeight="1" spans="1:4">
      <c r="A3" s="16" t="s">
        <v>313</v>
      </c>
      <c r="B3" s="16"/>
      <c r="C3" s="16"/>
      <c r="D3" s="16"/>
    </row>
    <row r="4" ht="21" customHeight="1" spans="1:4">
      <c r="A4" s="8" t="s">
        <v>314</v>
      </c>
      <c r="B4" s="8" t="s">
        <v>5</v>
      </c>
      <c r="C4" s="8" t="s">
        <v>314</v>
      </c>
      <c r="D4" s="8" t="s">
        <v>5</v>
      </c>
    </row>
    <row r="5" ht="21" customHeight="1" spans="1:4">
      <c r="A5" s="11" t="s">
        <v>6</v>
      </c>
      <c r="B5" s="17">
        <f>'[1]L10'!C6</f>
        <v>7158</v>
      </c>
      <c r="C5" s="11" t="s">
        <v>81</v>
      </c>
      <c r="D5" s="17">
        <f>'[1]L10'!O6</f>
        <v>45082</v>
      </c>
    </row>
    <row r="6" ht="21" customHeight="1" spans="1:4">
      <c r="A6" s="11" t="s">
        <v>315</v>
      </c>
      <c r="B6" s="18">
        <v>5662</v>
      </c>
      <c r="C6" s="11" t="s">
        <v>316</v>
      </c>
      <c r="D6" s="18">
        <v>0</v>
      </c>
    </row>
    <row r="7" ht="21" customHeight="1" spans="1:4">
      <c r="A7" s="11" t="s">
        <v>317</v>
      </c>
      <c r="B7" s="18">
        <v>0</v>
      </c>
      <c r="C7" s="11" t="s">
        <v>318</v>
      </c>
      <c r="D7" s="18">
        <v>0</v>
      </c>
    </row>
    <row r="8" ht="21" customHeight="1" spans="1:4">
      <c r="A8" s="11" t="s">
        <v>319</v>
      </c>
      <c r="B8" s="17">
        <v>0</v>
      </c>
      <c r="C8" s="11"/>
      <c r="D8" s="19"/>
    </row>
    <row r="9" ht="21" customHeight="1" spans="1:4">
      <c r="A9" s="11" t="s">
        <v>320</v>
      </c>
      <c r="B9" s="17">
        <v>1570</v>
      </c>
      <c r="C9" s="11"/>
      <c r="D9" s="19"/>
    </row>
    <row r="10" ht="21" customHeight="1" spans="1:4">
      <c r="A10" s="11" t="s">
        <v>321</v>
      </c>
      <c r="B10" s="17">
        <f>B11+B12</f>
        <v>0</v>
      </c>
      <c r="C10" s="11" t="s">
        <v>322</v>
      </c>
      <c r="D10" s="17">
        <v>4840</v>
      </c>
    </row>
    <row r="11" ht="21" customHeight="1" spans="1:4">
      <c r="A11" s="11" t="s">
        <v>323</v>
      </c>
      <c r="B11" s="17">
        <v>0</v>
      </c>
      <c r="C11" s="11"/>
      <c r="D11" s="19"/>
    </row>
    <row r="12" ht="21" customHeight="1" spans="1:4">
      <c r="A12" s="11" t="s">
        <v>324</v>
      </c>
      <c r="B12" s="17">
        <v>0</v>
      </c>
      <c r="C12" s="11"/>
      <c r="D12" s="19"/>
    </row>
    <row r="13" ht="21" customHeight="1" spans="1:4">
      <c r="A13" s="11" t="s">
        <v>325</v>
      </c>
      <c r="B13" s="17">
        <f>B14</f>
        <v>0</v>
      </c>
      <c r="C13" s="11" t="s">
        <v>326</v>
      </c>
      <c r="D13" s="17">
        <f>D14</f>
        <v>404</v>
      </c>
    </row>
    <row r="14" ht="21" customHeight="1" spans="1:4">
      <c r="A14" s="11" t="s">
        <v>327</v>
      </c>
      <c r="B14" s="17">
        <f>B15</f>
        <v>0</v>
      </c>
      <c r="C14" s="11" t="s">
        <v>328</v>
      </c>
      <c r="D14" s="17">
        <v>404</v>
      </c>
    </row>
    <row r="15" ht="21" customHeight="1" spans="1:4">
      <c r="A15" s="11" t="s">
        <v>329</v>
      </c>
      <c r="B15" s="17">
        <v>0</v>
      </c>
      <c r="C15" s="11"/>
      <c r="D15" s="19"/>
    </row>
    <row r="16" ht="21" customHeight="1" spans="1:4">
      <c r="A16" s="11" t="s">
        <v>330</v>
      </c>
      <c r="B16" s="17">
        <f>B17</f>
        <v>37100</v>
      </c>
      <c r="C16" s="11" t="s">
        <v>331</v>
      </c>
      <c r="D16" s="18">
        <v>0</v>
      </c>
    </row>
    <row r="17" ht="21" customHeight="1" spans="1:4">
      <c r="A17" s="11" t="s">
        <v>332</v>
      </c>
      <c r="B17" s="18">
        <v>37100</v>
      </c>
      <c r="C17" s="11"/>
      <c r="D17" s="19"/>
    </row>
    <row r="18" ht="21" customHeight="1" spans="1:4">
      <c r="A18" s="11" t="s">
        <v>333</v>
      </c>
      <c r="B18" s="18">
        <v>0</v>
      </c>
      <c r="C18" s="11" t="s">
        <v>334</v>
      </c>
      <c r="D18" s="18">
        <v>0</v>
      </c>
    </row>
    <row r="19" ht="21" customHeight="1" spans="1:4">
      <c r="A19" s="11" t="s">
        <v>335</v>
      </c>
      <c r="B19" s="18">
        <v>0</v>
      </c>
      <c r="C19" s="11" t="s">
        <v>336</v>
      </c>
      <c r="D19" s="18">
        <v>0</v>
      </c>
    </row>
    <row r="20" ht="21" customHeight="1" spans="1:4">
      <c r="A20" s="11"/>
      <c r="B20" s="19"/>
      <c r="C20" s="11" t="s">
        <v>337</v>
      </c>
      <c r="D20" s="17">
        <f>'[1]L10'!Y6</f>
        <v>0</v>
      </c>
    </row>
    <row r="21" ht="21" customHeight="1" spans="1:4">
      <c r="A21" s="11"/>
      <c r="B21" s="19"/>
      <c r="C21" s="11" t="s">
        <v>338</v>
      </c>
      <c r="D21" s="17">
        <f>B22-D5-D6-D7-D10-D13-D16-D18-D19-D20</f>
        <v>1164</v>
      </c>
    </row>
    <row r="22" ht="21" customHeight="1" spans="1:4">
      <c r="A22" s="8" t="s">
        <v>339</v>
      </c>
      <c r="B22" s="17">
        <f>SUM(B5:B10,B13,B16,B18:B19)</f>
        <v>51490</v>
      </c>
      <c r="C22" s="8" t="s">
        <v>340</v>
      </c>
      <c r="D22" s="17">
        <f>SUM(D5:D7,D10,D13,D16,D18:D21)</f>
        <v>51490</v>
      </c>
    </row>
  </sheetData>
  <mergeCells count="3">
    <mergeCell ref="A1:D1"/>
    <mergeCell ref="A2:D2"/>
    <mergeCell ref="A3:D3"/>
  </mergeCells>
  <printOptions horizontalCentered="1"/>
  <pageMargins left="0.354330708661417" right="0.354330708661417" top="0.78740157480315" bottom="0.78740157480315" header="0.511811023622047" footer="0.511811023622047"/>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tabSelected="1" workbookViewId="0">
      <selection activeCell="B6" sqref="B6"/>
    </sheetView>
  </sheetViews>
  <sheetFormatPr defaultColWidth="9" defaultRowHeight="12.75" outlineLevelCol="3"/>
  <cols>
    <col min="1" max="1" width="46.1666666666667" style="1" customWidth="1"/>
    <col min="2" max="2" width="41.3333333333333" style="2" customWidth="1"/>
    <col min="3" max="3" width="44.1666666666667" style="2" customWidth="1"/>
    <col min="4" max="4" width="4.83333333333333" style="1" customWidth="1"/>
    <col min="5" max="16384" width="9" style="1"/>
  </cols>
  <sheetData>
    <row r="1" ht="48" customHeight="1" spans="1:4">
      <c r="A1" s="3" t="s">
        <v>341</v>
      </c>
      <c r="B1" s="3"/>
      <c r="C1" s="3"/>
      <c r="D1" s="4"/>
    </row>
    <row r="2" ht="28.5" customHeight="1" spans="1:4">
      <c r="A2" s="5" t="s">
        <v>342</v>
      </c>
      <c r="B2" s="6"/>
      <c r="C2" s="6"/>
      <c r="D2" s="7"/>
    </row>
    <row r="3" ht="24" customHeight="1" spans="1:3">
      <c r="A3" s="8" t="s">
        <v>314</v>
      </c>
      <c r="B3" s="9" t="s">
        <v>343</v>
      </c>
      <c r="C3" s="9" t="s">
        <v>5</v>
      </c>
    </row>
    <row r="4" ht="24" customHeight="1" spans="1:3">
      <c r="A4" s="9"/>
      <c r="B4" s="10"/>
      <c r="C4" s="10"/>
    </row>
    <row r="5" ht="27.75" customHeight="1" spans="1:3">
      <c r="A5" s="11" t="s">
        <v>344</v>
      </c>
      <c r="B5" s="12"/>
      <c r="C5" s="12">
        <v>2020</v>
      </c>
    </row>
    <row r="6" ht="27.75" customHeight="1" spans="1:3">
      <c r="A6" s="11" t="s">
        <v>345</v>
      </c>
      <c r="B6" s="12">
        <v>37100</v>
      </c>
      <c r="C6" s="13"/>
    </row>
    <row r="7" ht="27.75" customHeight="1" spans="1:3">
      <c r="A7" s="11" t="s">
        <v>346</v>
      </c>
      <c r="B7" s="12"/>
      <c r="C7" s="12">
        <v>37100</v>
      </c>
    </row>
    <row r="8" ht="27.75" customHeight="1" spans="1:3">
      <c r="A8" s="11" t="s">
        <v>347</v>
      </c>
      <c r="B8" s="12"/>
      <c r="C8" s="12">
        <v>404</v>
      </c>
    </row>
    <row r="9" ht="27.75" customHeight="1" spans="1:3">
      <c r="A9" s="11" t="s">
        <v>348</v>
      </c>
      <c r="B9" s="12"/>
      <c r="C9" s="12">
        <v>38716</v>
      </c>
    </row>
  </sheetData>
  <mergeCells count="5">
    <mergeCell ref="A1:C1"/>
    <mergeCell ref="A2:C2"/>
    <mergeCell ref="A3:A4"/>
    <mergeCell ref="B3:B4"/>
    <mergeCell ref="C3:C4"/>
  </mergeCells>
  <printOptions horizontalCentered="1"/>
  <pageMargins left="0.700694444444445" right="0.700694444444445"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政府性基金预算收入决算表</vt:lpstr>
      <vt:lpstr>政府性基金预算支出决算表</vt:lpstr>
      <vt:lpstr>政府性基金转移支付决算表</vt:lpstr>
      <vt:lpstr>政府专项债务限额和余额情况表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杨洪卿</dc:creator>
  <cp:lastModifiedBy>Administrator</cp:lastModifiedBy>
  <dcterms:created xsi:type="dcterms:W3CDTF">2020-04-06T03:38:00Z</dcterms:created>
  <cp:lastPrinted>2020-10-03T07:45:00Z</cp:lastPrinted>
  <dcterms:modified xsi:type="dcterms:W3CDTF">2021-07-12T14:50:53Z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