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<sst xmlns="http://schemas.openxmlformats.org/spreadsheetml/2006/main" count="79" uniqueCount="67">
  <si>
    <t>附1</t>
  </si>
  <si>
    <t>项目支出绩效自评表</t>
  </si>
  <si>
    <t>（  2019 年度）</t>
  </si>
  <si>
    <t>项目名称</t>
  </si>
  <si>
    <t>夏合甫乡组织部经费项目</t>
  </si>
  <si>
    <t>主管部门</t>
  </si>
  <si>
    <t>叶城县夏合甫乡人民政府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</si>
  <si>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</si>
  <si>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</si>
  <si>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</si>
  <si>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</si>
  <si>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</si>
  <si>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</si>
  <si>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</si>
  <si>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</si>
  <si>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</si>
  <si>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</si>
  <si>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</si>
  <si>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</si>
  <si>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</si>
  <si>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</si>
  <si>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</si>
  <si>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</si>
  <si>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</si>
  <si>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项目资金505.22万元，其中包括公用经费120.14万元，访惠聚经费118.7万元、双联户9.06万元、三老人员13.7万元、村干部报酬151.2、小队长工资38.5万元、乡干部绩效基层补贴54万元。将人员经费按时发放至个人，保证干部群众的工作积极性。</t>
  </si>
  <si>
    <t>截止项目资金505.22万元，其中包括公用经费120.14万元，访惠聚经费118.7万元、双联户9.06万元、三老人员13.7万元、村干部报酬151.2、小队长工资38.5万元、乡干部绩效基层补贴54万元。将人员经费按时发放至个人，保证干部群众的工作积极性。目前资金已经全部发放完毕，达到预期效果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</si>
  <si>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</si>
  <si>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</si>
  <si>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</si>
  <si>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</si>
  <si>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</si>
  <si>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</si>
  <si>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</si>
  <si>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</si>
  <si>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</si>
  <si>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工作队人数（人）</t>
  </si>
  <si>
    <t>村干部人数（人）</t>
  </si>
  <si>
    <t>小队长人数（人）</t>
  </si>
  <si>
    <t>联户长人数（人）</t>
  </si>
  <si>
    <t>四老人员人数（人）</t>
  </si>
  <si>
    <t>乡镇基层干部人数（人）</t>
  </si>
  <si>
    <t>质量指标</t>
  </si>
  <si>
    <t>资金到位率（%）　</t>
  </si>
  <si>
    <t>时效指标</t>
  </si>
  <si>
    <t>资金发放及时率（%）</t>
  </si>
  <si>
    <t>成本指标</t>
  </si>
  <si>
    <t>工作队人均补助金额（元/人）</t>
  </si>
  <si>
    <t>村干部人均补助金额（元/人）</t>
  </si>
  <si>
    <t>小队长人均补助金额（元/人）</t>
  </si>
  <si>
    <t>四老人员人均补助金额（元/人）</t>
  </si>
  <si>
    <t>联户长人均补助金额（元/人）</t>
  </si>
  <si>
    <t>乡镇基层干部人均补助金额（元/人）</t>
  </si>
  <si>
    <t>效益指标</t>
  </si>
  <si>
    <t>经济效益指标</t>
  </si>
  <si>
    <t>社会效益指标</t>
  </si>
  <si>
    <t>政策知晓率（%）　</t>
  </si>
  <si>
    <t>100%</t>
  </si>
  <si>
    <t>原因：项目完成时间较短，目标完成情况未完全体现；措施：加强项目保障对象关心爱护，确保目标完成情况完全体现</t>
  </si>
  <si>
    <t>生态效益指标</t>
  </si>
  <si>
    <t>可持续影响指标</t>
  </si>
  <si>
    <t>经费保障时间（月）　</t>
  </si>
  <si>
    <t>满意度指标</t>
  </si>
  <si>
    <t>基层干部满意率（%）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</si>
  <si>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Calibri"/>
        <charset val="134"/>
      </rPr>
      <t>95%</t>
    </r>
  </si>
  <si>
    <t>村干部满意率（%）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</si>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</sst>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 "/>
    <numFmt numFmtId="177" formatCode="0.00_ "/>
  </numFmts>
  <fonts count="29">
    <font>
      <sz val="11"/>
      <color theme="1"/>
      <name val="宋体"/>
      <charset val="134"/>
      <scheme val="minor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color theme="1"/>
      <name val="宋体"/>
      <charset val="134"/>
    </font>
    <font>
      <sz val="12"/>
      <color rgb="FFFF0000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rgb="FF000000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12" applyNumberFormat="0" applyAlignment="0" applyProtection="0">
      <alignment vertical="center"/>
    </xf>
    <xf numFmtId="0" fontId="25" fillId="13" borderId="16" applyNumberFormat="0" applyAlignment="0" applyProtection="0">
      <alignment vertical="center"/>
    </xf>
    <xf numFmtId="0" fontId="9" fillId="4" borderId="10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1" xfId="49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tabSelected="1" topLeftCell="A22" workbookViewId="0">
      <selection activeCell="A35" sqref="A35:K35"/>
    </sheetView>
  </sheetViews>
  <sheetFormatPr defaultColWidth="9" defaultRowHeight="13.5"/>
  <cols>
    <col min="1" max="1" width="5.25" style="1" customWidth="1"/>
    <col min="2" max="2" width="4.75" style="1" customWidth="1"/>
    <col min="3" max="3" width="8.375" style="1" customWidth="1"/>
    <col min="4" max="4" width="9" style="1"/>
    <col min="5" max="5" width="9.875" style="1" customWidth="1"/>
    <col min="6" max="7" width="5.75" style="1" customWidth="1"/>
    <col min="8" max="8" width="6.375" style="1" customWidth="1"/>
    <col min="9" max="9" width="5.75" style="1" customWidth="1"/>
    <col min="10" max="10" width="9" style="1"/>
    <col min="11" max="11" width="32.5" style="1" customWidth="1"/>
  </cols>
  <sheetData>
    <row r="1" ht="20.25" customHeight="1" spans="1:2">
      <c r="A1" s="2" t="s">
        <v>0</v>
      </c>
      <c r="B1" s="2"/>
    </row>
    <row r="2" ht="30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0.1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ht="20.1" customHeight="1" spans="1:11">
      <c r="A5" s="4" t="s">
        <v>5</v>
      </c>
      <c r="B5" s="4"/>
      <c r="C5" s="5" t="s">
        <v>6</v>
      </c>
      <c r="D5" s="5"/>
      <c r="E5" s="5"/>
      <c r="F5" s="5"/>
      <c r="G5" s="4" t="s">
        <v>7</v>
      </c>
      <c r="H5" s="4"/>
      <c r="I5" s="4" t="s">
        <v>6</v>
      </c>
      <c r="J5" s="4"/>
      <c r="K5" s="4"/>
    </row>
    <row r="6" ht="20.1" customHeight="1" spans="1:11">
      <c r="A6" s="4" t="s">
        <v>8</v>
      </c>
      <c r="B6" s="4"/>
      <c r="C6" s="5"/>
      <c r="D6" s="5"/>
      <c r="E6" s="5" t="s">
        <v>9</v>
      </c>
      <c r="F6" s="5" t="s">
        <v>10</v>
      </c>
      <c r="G6" s="4" t="s">
        <v>11</v>
      </c>
      <c r="H6" s="4"/>
      <c r="I6" s="4" t="s">
        <v>12</v>
      </c>
      <c r="J6" s="4" t="s">
        <v>13</v>
      </c>
      <c r="K6" s="4" t="s">
        <v>14</v>
      </c>
    </row>
    <row r="7" ht="20.1" customHeight="1" spans="1:11">
      <c r="A7" s="4"/>
      <c r="B7" s="4"/>
      <c r="C7" s="6" t="s">
        <v>15</v>
      </c>
      <c r="D7" s="6"/>
      <c r="E7" s="5">
        <v>505.22</v>
      </c>
      <c r="F7" s="5">
        <v>505.22</v>
      </c>
      <c r="G7" s="7">
        <v>505.22</v>
      </c>
      <c r="H7" s="8"/>
      <c r="I7" s="4">
        <v>10</v>
      </c>
      <c r="J7" s="30">
        <f>G7/F7</f>
        <v>1</v>
      </c>
      <c r="K7" s="4">
        <f>J7*I7</f>
        <v>10</v>
      </c>
    </row>
    <row r="8" ht="20.1" customHeight="1" spans="1:11">
      <c r="A8" s="4"/>
      <c r="B8" s="4"/>
      <c r="C8" s="5" t="s">
        <v>16</v>
      </c>
      <c r="D8" s="5"/>
      <c r="E8" s="5">
        <v>505.22</v>
      </c>
      <c r="F8" s="5">
        <v>505.22</v>
      </c>
      <c r="G8" s="7">
        <v>505.22</v>
      </c>
      <c r="H8" s="8"/>
      <c r="I8" s="4" t="s">
        <v>17</v>
      </c>
      <c r="J8" s="30">
        <f>G8/F8</f>
        <v>1</v>
      </c>
      <c r="K8" s="4" t="s">
        <v>17</v>
      </c>
    </row>
    <row r="9" ht="20.1" customHeight="1" spans="1:11">
      <c r="A9" s="4"/>
      <c r="B9" s="4"/>
      <c r="C9" s="5" t="s">
        <v>18</v>
      </c>
      <c r="D9" s="5"/>
      <c r="E9" s="5">
        <v>0</v>
      </c>
      <c r="F9" s="5">
        <v>0</v>
      </c>
      <c r="G9" s="4">
        <v>0</v>
      </c>
      <c r="H9" s="4"/>
      <c r="I9" s="4" t="s">
        <v>17</v>
      </c>
      <c r="J9" s="4" t="s">
        <v>19</v>
      </c>
      <c r="K9" s="4" t="s">
        <v>17</v>
      </c>
    </row>
    <row r="10" ht="20.1" customHeight="1" spans="1:11">
      <c r="A10" s="4"/>
      <c r="B10" s="4"/>
      <c r="C10" s="4" t="s">
        <v>20</v>
      </c>
      <c r="D10" s="4"/>
      <c r="E10" s="4">
        <v>0</v>
      </c>
      <c r="F10" s="4">
        <v>0</v>
      </c>
      <c r="G10" s="4">
        <v>0</v>
      </c>
      <c r="H10" s="4"/>
      <c r="I10" s="4" t="s">
        <v>17</v>
      </c>
      <c r="J10" s="4" t="s">
        <v>19</v>
      </c>
      <c r="K10" s="4" t="s">
        <v>17</v>
      </c>
    </row>
    <row r="11" ht="30" customHeight="1" spans="1:11">
      <c r="A11" s="4" t="s">
        <v>21</v>
      </c>
      <c r="B11" s="4" t="s">
        <v>22</v>
      </c>
      <c r="C11" s="4"/>
      <c r="D11" s="4"/>
      <c r="E11" s="4"/>
      <c r="F11" s="4"/>
      <c r="G11" s="4" t="s">
        <v>23</v>
      </c>
      <c r="H11" s="4"/>
      <c r="I11" s="4"/>
      <c r="J11" s="4"/>
      <c r="K11" s="4"/>
    </row>
    <row r="12" ht="78" customHeight="1" spans="1:11">
      <c r="A12" s="4"/>
      <c r="B12" s="9" t="s">
        <v>24</v>
      </c>
      <c r="C12" s="9"/>
      <c r="D12" s="9"/>
      <c r="E12" s="9"/>
      <c r="F12" s="9"/>
      <c r="G12" s="9" t="s">
        <v>25</v>
      </c>
      <c r="H12" s="9"/>
      <c r="I12" s="9"/>
      <c r="J12" s="9"/>
      <c r="K12" s="9"/>
    </row>
    <row r="13" ht="24.95" customHeight="1" spans="1:11">
      <c r="A13" s="10" t="s">
        <v>26</v>
      </c>
      <c r="B13" s="4" t="s">
        <v>27</v>
      </c>
      <c r="C13" s="4" t="s">
        <v>28</v>
      </c>
      <c r="D13" s="4" t="s">
        <v>29</v>
      </c>
      <c r="E13" s="4"/>
      <c r="F13" s="10" t="s">
        <v>30</v>
      </c>
      <c r="G13" s="4" t="s">
        <v>31</v>
      </c>
      <c r="H13" s="4" t="s">
        <v>12</v>
      </c>
      <c r="I13" s="4" t="s">
        <v>14</v>
      </c>
      <c r="J13" s="4" t="s">
        <v>32</v>
      </c>
      <c r="K13" s="4"/>
    </row>
    <row r="14" ht="24.95" customHeight="1" spans="1:11">
      <c r="A14" s="11"/>
      <c r="B14" s="10" t="s">
        <v>33</v>
      </c>
      <c r="C14" s="10" t="s">
        <v>34</v>
      </c>
      <c r="D14" s="12" t="s">
        <v>35</v>
      </c>
      <c r="E14" s="13"/>
      <c r="F14" s="14">
        <v>90</v>
      </c>
      <c r="G14" s="14">
        <v>90</v>
      </c>
      <c r="H14" s="15">
        <f t="shared" ref="H14:I27" si="0">50/14</f>
        <v>3.57142857142857</v>
      </c>
      <c r="I14" s="15">
        <f t="shared" si="0"/>
        <v>3.57142857142857</v>
      </c>
      <c r="J14" s="4"/>
      <c r="K14" s="4"/>
    </row>
    <row r="15" ht="24.95" customHeight="1" spans="1:11">
      <c r="A15" s="11"/>
      <c r="B15" s="11"/>
      <c r="C15" s="11"/>
      <c r="D15" s="12" t="s">
        <v>36</v>
      </c>
      <c r="E15" s="13"/>
      <c r="F15" s="14">
        <v>126</v>
      </c>
      <c r="G15" s="14">
        <v>126</v>
      </c>
      <c r="H15" s="15">
        <f t="shared" si="0"/>
        <v>3.57142857142857</v>
      </c>
      <c r="I15" s="15">
        <f t="shared" si="0"/>
        <v>3.57142857142857</v>
      </c>
      <c r="J15" s="4"/>
      <c r="K15" s="4"/>
    </row>
    <row r="16" ht="24.95" customHeight="1" spans="1:11">
      <c r="A16" s="11"/>
      <c r="B16" s="11"/>
      <c r="C16" s="11"/>
      <c r="D16" s="12" t="s">
        <v>37</v>
      </c>
      <c r="E16" s="13"/>
      <c r="F16" s="14">
        <v>64</v>
      </c>
      <c r="G16" s="14">
        <v>64</v>
      </c>
      <c r="H16" s="15">
        <f t="shared" si="0"/>
        <v>3.57142857142857</v>
      </c>
      <c r="I16" s="15">
        <f t="shared" si="0"/>
        <v>3.57142857142857</v>
      </c>
      <c r="J16" s="4"/>
      <c r="K16" s="4"/>
    </row>
    <row r="17" ht="24.95" customHeight="1" spans="1:11">
      <c r="A17" s="11"/>
      <c r="B17" s="11"/>
      <c r="C17" s="11"/>
      <c r="D17" s="12" t="s">
        <v>38</v>
      </c>
      <c r="E17" s="13"/>
      <c r="F17" s="14">
        <v>33</v>
      </c>
      <c r="G17" s="14">
        <v>33</v>
      </c>
      <c r="H17" s="15">
        <f t="shared" si="0"/>
        <v>3.57142857142857</v>
      </c>
      <c r="I17" s="15">
        <f t="shared" si="0"/>
        <v>3.57142857142857</v>
      </c>
      <c r="J17" s="4"/>
      <c r="K17" s="4"/>
    </row>
    <row r="18" ht="24.95" customHeight="1" spans="1:11">
      <c r="A18" s="11"/>
      <c r="B18" s="11"/>
      <c r="C18" s="11"/>
      <c r="D18" s="12" t="s">
        <v>39</v>
      </c>
      <c r="E18" s="13"/>
      <c r="F18" s="14">
        <v>302</v>
      </c>
      <c r="G18" s="14">
        <v>302</v>
      </c>
      <c r="H18" s="15">
        <f t="shared" si="0"/>
        <v>3.57142857142857</v>
      </c>
      <c r="I18" s="15">
        <f t="shared" si="0"/>
        <v>3.57142857142857</v>
      </c>
      <c r="J18" s="4"/>
      <c r="K18" s="4"/>
    </row>
    <row r="19" ht="24.95" customHeight="1" spans="1:11">
      <c r="A19" s="11"/>
      <c r="B19" s="11"/>
      <c r="C19" s="11"/>
      <c r="D19" s="12" t="s">
        <v>40</v>
      </c>
      <c r="E19" s="13"/>
      <c r="F19" s="14">
        <v>450</v>
      </c>
      <c r="G19" s="14">
        <v>450</v>
      </c>
      <c r="H19" s="15">
        <f t="shared" si="0"/>
        <v>3.57142857142857</v>
      </c>
      <c r="I19" s="15">
        <f t="shared" si="0"/>
        <v>3.57142857142857</v>
      </c>
      <c r="J19" s="4"/>
      <c r="K19" s="4"/>
    </row>
    <row r="20" ht="24.95" customHeight="1" spans="1:11">
      <c r="A20" s="11"/>
      <c r="B20" s="11"/>
      <c r="C20" s="4" t="s">
        <v>41</v>
      </c>
      <c r="D20" s="16" t="s">
        <v>42</v>
      </c>
      <c r="E20" s="16"/>
      <c r="F20" s="17">
        <v>1</v>
      </c>
      <c r="G20" s="17">
        <v>1</v>
      </c>
      <c r="H20" s="15">
        <f t="shared" si="0"/>
        <v>3.57142857142857</v>
      </c>
      <c r="I20" s="15">
        <f t="shared" si="0"/>
        <v>3.57142857142857</v>
      </c>
      <c r="J20" s="4"/>
      <c r="K20" s="4"/>
    </row>
    <row r="21" ht="24.95" customHeight="1" spans="1:11">
      <c r="A21" s="11"/>
      <c r="B21" s="11"/>
      <c r="C21" s="4" t="s">
        <v>43</v>
      </c>
      <c r="D21" s="16" t="s">
        <v>44</v>
      </c>
      <c r="E21" s="16"/>
      <c r="F21" s="17">
        <v>1</v>
      </c>
      <c r="G21" s="17">
        <v>1</v>
      </c>
      <c r="H21" s="15">
        <f t="shared" si="0"/>
        <v>3.57142857142857</v>
      </c>
      <c r="I21" s="15">
        <f t="shared" si="0"/>
        <v>3.57142857142857</v>
      </c>
      <c r="J21" s="4"/>
      <c r="K21" s="4"/>
    </row>
    <row r="22" ht="24.95" customHeight="1" spans="1:11">
      <c r="A22" s="11"/>
      <c r="B22" s="11"/>
      <c r="C22" s="10" t="s">
        <v>45</v>
      </c>
      <c r="D22" s="12" t="s">
        <v>46</v>
      </c>
      <c r="E22" s="13"/>
      <c r="F22" s="14">
        <v>13189</v>
      </c>
      <c r="G22" s="14">
        <v>13189</v>
      </c>
      <c r="H22" s="15">
        <f t="shared" si="0"/>
        <v>3.57142857142857</v>
      </c>
      <c r="I22" s="15">
        <f t="shared" si="0"/>
        <v>3.57142857142857</v>
      </c>
      <c r="J22" s="4"/>
      <c r="K22" s="4"/>
    </row>
    <row r="23" ht="24.95" customHeight="1" spans="1:11">
      <c r="A23" s="11"/>
      <c r="B23" s="11"/>
      <c r="C23" s="11"/>
      <c r="D23" s="12" t="s">
        <v>47</v>
      </c>
      <c r="E23" s="13"/>
      <c r="F23" s="14">
        <v>12000</v>
      </c>
      <c r="G23" s="14">
        <v>12000</v>
      </c>
      <c r="H23" s="15">
        <f t="shared" si="0"/>
        <v>3.57142857142857</v>
      </c>
      <c r="I23" s="15">
        <f t="shared" si="0"/>
        <v>3.57142857142857</v>
      </c>
      <c r="J23" s="4"/>
      <c r="K23" s="4"/>
    </row>
    <row r="24" ht="24.95" customHeight="1" spans="1:11">
      <c r="A24" s="11"/>
      <c r="B24" s="11"/>
      <c r="C24" s="11"/>
      <c r="D24" s="12" t="s">
        <v>48</v>
      </c>
      <c r="E24" s="13"/>
      <c r="F24" s="14">
        <v>6000</v>
      </c>
      <c r="G24" s="14">
        <v>6000</v>
      </c>
      <c r="H24" s="15">
        <f t="shared" si="0"/>
        <v>3.57142857142857</v>
      </c>
      <c r="I24" s="15">
        <f t="shared" si="0"/>
        <v>3.57142857142857</v>
      </c>
      <c r="J24" s="4"/>
      <c r="K24" s="4"/>
    </row>
    <row r="25" ht="24.95" customHeight="1" spans="1:11">
      <c r="A25" s="11"/>
      <c r="B25" s="11"/>
      <c r="C25" s="11"/>
      <c r="D25" s="12" t="s">
        <v>49</v>
      </c>
      <c r="E25" s="13"/>
      <c r="F25" s="14">
        <v>4155</v>
      </c>
      <c r="G25" s="14">
        <v>4155</v>
      </c>
      <c r="H25" s="15">
        <f t="shared" si="0"/>
        <v>3.57142857142857</v>
      </c>
      <c r="I25" s="15">
        <f t="shared" si="0"/>
        <v>3.57142857142857</v>
      </c>
      <c r="J25" s="4"/>
      <c r="K25" s="4"/>
    </row>
    <row r="26" ht="24.95" customHeight="1" spans="1:11">
      <c r="A26" s="11"/>
      <c r="B26" s="11"/>
      <c r="C26" s="11"/>
      <c r="D26" s="12" t="s">
        <v>50</v>
      </c>
      <c r="E26" s="13"/>
      <c r="F26" s="14">
        <v>300</v>
      </c>
      <c r="G26" s="14">
        <v>300</v>
      </c>
      <c r="H26" s="15">
        <f t="shared" si="0"/>
        <v>3.57142857142857</v>
      </c>
      <c r="I26" s="15">
        <f t="shared" si="0"/>
        <v>3.57142857142857</v>
      </c>
      <c r="J26" s="4"/>
      <c r="K26" s="4"/>
    </row>
    <row r="27" ht="24.95" customHeight="1" spans="1:11">
      <c r="A27" s="11"/>
      <c r="B27" s="11"/>
      <c r="C27" s="11"/>
      <c r="D27" s="12" t="s">
        <v>51</v>
      </c>
      <c r="E27" s="13"/>
      <c r="F27" s="14">
        <v>1200</v>
      </c>
      <c r="G27" s="14">
        <v>1200</v>
      </c>
      <c r="H27" s="15">
        <f t="shared" si="0"/>
        <v>3.57142857142857</v>
      </c>
      <c r="I27" s="15">
        <f t="shared" si="0"/>
        <v>3.57142857142857</v>
      </c>
      <c r="J27" s="4"/>
      <c r="K27" s="4"/>
    </row>
    <row r="28" ht="24.95" customHeight="1" spans="1:11">
      <c r="A28" s="11"/>
      <c r="B28" s="4" t="s">
        <v>52</v>
      </c>
      <c r="C28" s="10" t="s">
        <v>53</v>
      </c>
      <c r="D28" s="18"/>
      <c r="E28" s="18"/>
      <c r="F28" s="4"/>
      <c r="G28" s="4"/>
      <c r="H28" s="4"/>
      <c r="I28" s="4"/>
      <c r="J28" s="4"/>
      <c r="K28" s="4"/>
    </row>
    <row r="29" ht="24.95" customHeight="1" spans="1:11">
      <c r="A29" s="11"/>
      <c r="B29" s="4"/>
      <c r="C29" s="10" t="s">
        <v>54</v>
      </c>
      <c r="D29" s="16" t="s">
        <v>55</v>
      </c>
      <c r="E29" s="16"/>
      <c r="F29" s="19" t="s">
        <v>56</v>
      </c>
      <c r="G29" s="19" t="s">
        <v>56</v>
      </c>
      <c r="H29" s="4">
        <v>15</v>
      </c>
      <c r="I29" s="31">
        <f>0.9*15</f>
        <v>13.5</v>
      </c>
      <c r="J29" s="4" t="s">
        <v>57</v>
      </c>
      <c r="K29" s="4"/>
    </row>
    <row r="30" ht="24.95" customHeight="1" spans="1:11">
      <c r="A30" s="11"/>
      <c r="B30" s="4"/>
      <c r="C30" s="10" t="s">
        <v>58</v>
      </c>
      <c r="D30" s="18"/>
      <c r="E30" s="18"/>
      <c r="F30" s="4"/>
      <c r="G30" s="4"/>
      <c r="H30" s="4"/>
      <c r="I30" s="4"/>
      <c r="J30" s="32"/>
      <c r="K30" s="33"/>
    </row>
    <row r="31" ht="24.95" customHeight="1" spans="1:11">
      <c r="A31" s="11"/>
      <c r="B31" s="4"/>
      <c r="C31" s="4" t="s">
        <v>59</v>
      </c>
      <c r="D31" s="20" t="s">
        <v>60</v>
      </c>
      <c r="E31" s="20"/>
      <c r="F31" s="21">
        <v>12</v>
      </c>
      <c r="G31" s="21">
        <v>12</v>
      </c>
      <c r="H31" s="4">
        <v>15</v>
      </c>
      <c r="I31" s="4">
        <v>15</v>
      </c>
      <c r="J31" s="4"/>
      <c r="K31" s="4"/>
    </row>
    <row r="32" ht="24.95" customHeight="1" spans="1:11">
      <c r="A32" s="11"/>
      <c r="B32" s="10" t="s">
        <v>61</v>
      </c>
      <c r="C32" s="10" t="s">
        <v>61</v>
      </c>
      <c r="D32" s="12" t="s">
        <v>62</v>
      </c>
      <c r="E32" s="13"/>
      <c r="F32" s="22" t="s">
        <v>63</v>
      </c>
      <c r="G32" s="23">
        <v>0.95</v>
      </c>
      <c r="H32" s="4">
        <v>5</v>
      </c>
      <c r="I32" s="4">
        <v>5</v>
      </c>
      <c r="J32" s="34"/>
      <c r="K32" s="35"/>
    </row>
    <row r="33" ht="24.95" customHeight="1" spans="1:11">
      <c r="A33" s="11"/>
      <c r="B33" s="24"/>
      <c r="C33" s="24"/>
      <c r="D33" s="12" t="s">
        <v>64</v>
      </c>
      <c r="E33" s="13"/>
      <c r="F33" s="22" t="s">
        <v>63</v>
      </c>
      <c r="G33" s="23">
        <v>0.95</v>
      </c>
      <c r="H33" s="25">
        <v>5</v>
      </c>
      <c r="I33" s="4">
        <v>5</v>
      </c>
      <c r="J33" s="4"/>
      <c r="K33" s="4"/>
    </row>
    <row r="34" ht="28.5" customHeight="1" spans="1:11">
      <c r="A34" s="26" t="s">
        <v>65</v>
      </c>
      <c r="B34" s="26"/>
      <c r="C34" s="26"/>
      <c r="D34" s="26"/>
      <c r="E34" s="26"/>
      <c r="F34" s="26"/>
      <c r="G34" s="26"/>
      <c r="H34" s="26">
        <v>100</v>
      </c>
      <c r="I34" s="31">
        <f>SUM(I14:I33)+K7</f>
        <v>98.5</v>
      </c>
      <c r="J34" s="36"/>
      <c r="K34" s="36"/>
    </row>
    <row r="35" ht="48.95" customHeight="1" spans="1:11">
      <c r="A35" s="27" t="s">
        <v>66</v>
      </c>
      <c r="B35" s="28"/>
      <c r="C35" s="28"/>
      <c r="D35" s="28"/>
      <c r="E35" s="28"/>
      <c r="F35" s="28"/>
      <c r="G35" s="28"/>
      <c r="H35" s="28"/>
      <c r="I35" s="28"/>
      <c r="J35" s="28"/>
      <c r="K35" s="37"/>
    </row>
    <row r="36" ht="14.25" spans="1:1">
      <c r="A36" s="29"/>
    </row>
  </sheetData>
  <mergeCells count="77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A34:G34"/>
    <mergeCell ref="J34:K34"/>
    <mergeCell ref="A35:K35"/>
    <mergeCell ref="A11:A12"/>
    <mergeCell ref="A13:A33"/>
    <mergeCell ref="B14:B27"/>
    <mergeCell ref="B28:B31"/>
    <mergeCell ref="B32:B33"/>
    <mergeCell ref="C14:C19"/>
    <mergeCell ref="C22:C27"/>
    <mergeCell ref="C32:C33"/>
    <mergeCell ref="A6:B10"/>
  </mergeCells>
  <pageMargins left="0.118055555555556" right="0.118055555555556" top="0.15625" bottom="0.15625" header="0.313888888888889" footer="0.313888888888889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2020-04-15T09:48:00Z</cp:lastPrinted>
  <dcterms:modified xsi:type="dcterms:W3CDTF">2023-12-13T05:25:19Z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